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dcarequality.sharepoint.com/sites/SectorPerformancereport/Shared Documents/General/Quarterly reporting/2023-2024 Fin Year/Quarter 4 - April to June 2024/K. FINALS/"/>
    </mc:Choice>
  </mc:AlternateContent>
  <xr:revisionPtr revIDLastSave="86" documentId="8_{EFFFD301-D424-42A1-8562-ECDD0D9C2402}" xr6:coauthVersionLast="47" xr6:coauthVersionMax="47" xr10:uidLastSave="{66BE48A8-2055-4E8E-9E84-528109CA5722}"/>
  <bookViews>
    <workbookView xWindow="-110" yWindow="-110" windowWidth="19420" windowHeight="11620" tabRatio="866" xr2:uid="{25C957E9-CBFB-484A-BD47-B3CFB534BDAB}"/>
  </bookViews>
  <sheets>
    <sheet name="Table of contents" sheetId="14" r:id="rId1"/>
    <sheet name="Year in review" sheetId="23" r:id="rId2"/>
    <sheet name="Overview" sheetId="19" r:id="rId3"/>
    <sheet name="Compliance" sheetId="2" r:id="rId4"/>
    <sheet name="Worker Regulation" sheetId="8" r:id="rId5"/>
    <sheet name="Workforce Responsibilities" sheetId="25" r:id="rId6"/>
    <sheet name="SIRS" sheetId="18" r:id="rId7"/>
    <sheet name="Complaints" sheetId="5" r:id="rId8"/>
    <sheet name="Sector Segmentation" sheetId="24" r:id="rId9"/>
    <sheet name="Quality Indicators" sheetId="21" r:id="rId10"/>
    <sheet name="Provider Approvals - Not in SPR" sheetId="17" r:id="rId11"/>
  </sheets>
  <definedNames>
    <definedName name="_xlnm._FilterDatabase" localSheetId="4" hidden="1">'Worker Regulation'!$A$28:$B$29</definedName>
    <definedName name="_xlnm._FilterDatabase" localSheetId="5" hidden="1">'Workforce Responsibilities'!$A$4:$B$5</definedName>
    <definedName name="_Hlk149836922" localSheetId="7">Complaints!#REF!</definedName>
    <definedName name="_Hlk149836922" localSheetId="10">'Provider Approvals - Not in SPR'!#REF!</definedName>
    <definedName name="_Hlk149836922" localSheetId="9">'Quality Indicators'!#REF!</definedName>
    <definedName name="_Hlk175649190" localSheetId="1">'Year in review'!#REF!</definedName>
    <definedName name="_Toc159320233" localSheetId="0">'Table of contents'!$A$1</definedName>
    <definedName name="OLE_LINK1" localSheetId="3">Compliance!#REF!</definedName>
    <definedName name="OLE_LINK1" localSheetId="8">'Sector Segmentation'!#REF!</definedName>
    <definedName name="OLE_LINK2" localSheetId="3">Compliance!#REF!</definedName>
    <definedName name="OLE_LINK2" localSheetId="8">'Sector Segmentation'!#REF!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9" l="1"/>
  <c r="E15" i="8"/>
  <c r="D15" i="8"/>
  <c r="C15" i="8"/>
  <c r="B15" i="8"/>
  <c r="E22" i="8" l="1"/>
  <c r="E24" i="8" s="1"/>
  <c r="C47" i="5" l="1"/>
  <c r="D47" i="5"/>
  <c r="E47" i="5"/>
  <c r="B47" i="5"/>
  <c r="J46" i="19"/>
  <c r="B35" i="19"/>
  <c r="B28" i="19"/>
  <c r="B21" i="19"/>
  <c r="B14" i="19"/>
  <c r="B41" i="19"/>
  <c r="E46" i="5" s="1"/>
  <c r="B40" i="19"/>
  <c r="E44" i="5" s="1"/>
  <c r="B4" i="19"/>
  <c r="D36" i="8" l="1"/>
  <c r="C36" i="8"/>
  <c r="B36" i="8"/>
  <c r="D22" i="8"/>
  <c r="C22" i="8"/>
  <c r="B22" i="8"/>
  <c r="B24" i="8" l="1"/>
  <c r="C24" i="8" l="1"/>
  <c r="D24" i="8"/>
</calcChain>
</file>

<file path=xl/sharedStrings.xml><?xml version="1.0" encoding="utf-8"?>
<sst xmlns="http://schemas.openxmlformats.org/spreadsheetml/2006/main" count="932" uniqueCount="354">
  <si>
    <t>Aged Care Quality and Safety Commission — Sector performance report</t>
  </si>
  <si>
    <t>Quarter 4 | 1 April - 30 June 2024</t>
  </si>
  <si>
    <t xml:space="preserve">Data used in SPR calculations </t>
  </si>
  <si>
    <t>Overview</t>
  </si>
  <si>
    <t xml:space="preserve">Compliance </t>
  </si>
  <si>
    <t>Worker Regulation</t>
  </si>
  <si>
    <t>Serious Incident Response Scheme (SIRS)</t>
  </si>
  <si>
    <t xml:space="preserve">Complaints </t>
  </si>
  <si>
    <t xml:space="preserve">Additional data </t>
  </si>
  <si>
    <t>Provider Approvals</t>
  </si>
  <si>
    <t>Consumers</t>
  </si>
  <si>
    <t>Q4 2023–24</t>
  </si>
  <si>
    <t xml:space="preserve">Older Australians receiving care  </t>
  </si>
  <si>
    <t>Residential*</t>
  </si>
  <si>
    <t>Home care (HCP)</t>
  </si>
  <si>
    <t>Commonwealth Home Support Programme (CHSP)</t>
  </si>
  <si>
    <t xml:space="preserve">Small providers </t>
  </si>
  <si>
    <t xml:space="preserve">Medium providers </t>
  </si>
  <si>
    <t>Large providers</t>
  </si>
  <si>
    <t>Total</t>
  </si>
  <si>
    <t>For-profit</t>
  </si>
  <si>
    <t xml:space="preserve">Not-for-profit </t>
  </si>
  <si>
    <t>Government</t>
  </si>
  <si>
    <t xml:space="preserve">Residential services </t>
  </si>
  <si>
    <t>Small provider services</t>
  </si>
  <si>
    <t xml:space="preserve">Medium provider services </t>
  </si>
  <si>
    <t xml:space="preserve">Large provider services </t>
  </si>
  <si>
    <t>Not-for-profit</t>
  </si>
  <si>
    <t>Home services</t>
  </si>
  <si>
    <t xml:space="preserve">Aged care services  in Australia </t>
  </si>
  <si>
    <t>NSW</t>
  </si>
  <si>
    <t>VIC</t>
  </si>
  <si>
    <t>QLD</t>
  </si>
  <si>
    <t>SA</t>
  </si>
  <si>
    <t>WA</t>
  </si>
  <si>
    <t>TAS</t>
  </si>
  <si>
    <t>NT</t>
  </si>
  <si>
    <t>ACT</t>
  </si>
  <si>
    <t>Residential care services</t>
  </si>
  <si>
    <t>Home services (HCP and CHSP)*</t>
  </si>
  <si>
    <t>Compliance</t>
  </si>
  <si>
    <t>Compliance rate</t>
  </si>
  <si>
    <t>Q4 2023‒24 </t>
  </si>
  <si>
    <t xml:space="preserve">Residential care </t>
  </si>
  <si>
    <t xml:space="preserve">Home services </t>
  </si>
  <si>
    <t xml:space="preserve">Met all 42 requirements </t>
  </si>
  <si>
    <t>Residential care</t>
  </si>
  <si>
    <t>Q1</t>
  </si>
  <si>
    <t>Q2</t>
  </si>
  <si>
    <t>Q3</t>
  </si>
  <si>
    <t>Q4</t>
  </si>
  <si>
    <t xml:space="preserve">Site audits and decisions </t>
  </si>
  <si>
    <t>2023‒24</t>
  </si>
  <si>
    <t xml:space="preserve">Site audits conducted </t>
  </si>
  <si>
    <t>Site audit decisions</t>
  </si>
  <si>
    <t xml:space="preserve">Site audit decisions where all 42 requirements were met </t>
  </si>
  <si>
    <t>Assessment Contact Activities - Residential care</t>
  </si>
  <si>
    <t xml:space="preserve">    -  Risk based Assessment contacts (offsite) conducted in the quarter</t>
  </si>
  <si>
    <t xml:space="preserve">    -  Risk based  Assessment Contacts (onsite)  conducted in the quarter</t>
  </si>
  <si>
    <t>Total Assessment Contacts conducted in the quarter</t>
  </si>
  <si>
    <t>Total assessment contacts that were monitoring only</t>
  </si>
  <si>
    <t>Total assessment contacts that assessed performance</t>
  </si>
  <si>
    <t>Review Audits conducted in that quarter</t>
  </si>
  <si>
    <t>Targeted Assessment Contacts - TAC
Residential care</t>
  </si>
  <si>
    <t>Q4
2023‒24</t>
  </si>
  <si>
    <r>
      <t>Others</t>
    </r>
    <r>
      <rPr>
        <i/>
        <sz val="11"/>
        <color theme="1"/>
        <rFont val="Calibri"/>
        <family val="2"/>
        <scheme val="minor"/>
      </rPr>
      <t xml:space="preserve"> (if any, please describe)</t>
    </r>
  </si>
  <si>
    <t>Compliance rates in residential care by ownership type - site audits</t>
  </si>
  <si>
    <t>Compliance rates in residential care by size - site audits</t>
  </si>
  <si>
    <t>Small</t>
  </si>
  <si>
    <t>Medium</t>
  </si>
  <si>
    <t>Large</t>
  </si>
  <si>
    <t>Home Services:</t>
  </si>
  <si>
    <t xml:space="preserve">Quality audits conducted  </t>
  </si>
  <si>
    <t xml:space="preserve">Quality audit decisions </t>
  </si>
  <si>
    <t xml:space="preserve">Quality audit decisions where all applicable requirements were met </t>
  </si>
  <si>
    <t>Assessment Contact Activities - Home Services</t>
  </si>
  <si>
    <t>Quality Standard compliance rate in residential care</t>
  </si>
  <si>
    <t>Quality Standard 1: Consumer dignity and choice</t>
  </si>
  <si>
    <t>Quality Standard 2: Ongoing assessment and planning with consumers</t>
  </si>
  <si>
    <t>Quality Standard 3: Personal care and clinical care</t>
  </si>
  <si>
    <t>Quality Standard 4: Services and supports for daily living</t>
  </si>
  <si>
    <t>Quality Standard 5: Organisation’s service environment</t>
  </si>
  <si>
    <t>Quality Standard 6: Feedback and complaints</t>
  </si>
  <si>
    <t>Quality Standard 7: Human resources</t>
  </si>
  <si>
    <t>Quality Standard 8: Organisational governance</t>
  </si>
  <si>
    <t>Compliance rates of individual requirements of the Quality Standards in residential care</t>
  </si>
  <si>
    <t>Quality Standard</t>
  </si>
  <si>
    <t>Residential care compliance rate Q4</t>
  </si>
  <si>
    <t>a</t>
  </si>
  <si>
    <t>b</t>
  </si>
  <si>
    <t>c</t>
  </si>
  <si>
    <t xml:space="preserve">d </t>
  </si>
  <si>
    <t>e</t>
  </si>
  <si>
    <t>f</t>
  </si>
  <si>
    <t>d</t>
  </si>
  <si>
    <t>g</t>
  </si>
  <si>
    <t>Quality Standard compliance in home services</t>
  </si>
  <si>
    <t>Compliance rates of individual requirements of the Quality Standards in home services</t>
  </si>
  <si>
    <t>Home services compliance rate Q4</t>
  </si>
  <si>
    <t>NA</t>
  </si>
  <si>
    <t xml:space="preserve">Residential care: Early remediation, Directions and enforceable actions          </t>
  </si>
  <si>
    <t>Directions to revise plan for continuous improvement</t>
  </si>
  <si>
    <t>Non-Compliance Notices - (S.63S)</t>
  </si>
  <si>
    <t>Notices to Remedy - (S.63T)</t>
  </si>
  <si>
    <t>Notices to Agree - (S.63U)</t>
  </si>
  <si>
    <t>Enforceable undertakings - (S.74EC)</t>
  </si>
  <si>
    <t>Sanctions - (S.63N)</t>
  </si>
  <si>
    <t>Home services: Directions and enforceable actions</t>
  </si>
  <si>
    <t>Source of investigation case</t>
  </si>
  <si>
    <t>Internal source</t>
  </si>
  <si>
    <t>CCT</t>
  </si>
  <si>
    <t>Commission Initiated</t>
  </si>
  <si>
    <t>-</t>
  </si>
  <si>
    <t>Provider approval</t>
  </si>
  <si>
    <t>QAM</t>
  </si>
  <si>
    <t>Other</t>
  </si>
  <si>
    <t>Total Internal</t>
  </si>
  <si>
    <t>External source</t>
  </si>
  <si>
    <t>NDIS Quality and Safeguards Commission</t>
  </si>
  <si>
    <t>External agency - Law enforcement</t>
  </si>
  <si>
    <t>External agency - DoHAC</t>
  </si>
  <si>
    <t>Other external agencies</t>
  </si>
  <si>
    <t>Media</t>
  </si>
  <si>
    <t>Total External</t>
  </si>
  <si>
    <t>Overall Total (Internal + External)</t>
  </si>
  <si>
    <t>Letters to Providers</t>
  </si>
  <si>
    <t>Q4 
2023‒24</t>
  </si>
  <si>
    <t>Caution letters to individuals</t>
  </si>
  <si>
    <t>Compliance and enforcement action - Banning orders</t>
  </si>
  <si>
    <t>Specified term banning order</t>
  </si>
  <si>
    <t>Permanent banning order</t>
  </si>
  <si>
    <t>Total banning orders</t>
  </si>
  <si>
    <t>Complaints</t>
  </si>
  <si>
    <t>Complaints and complaints rate in residential care</t>
  </si>
  <si>
    <t xml:space="preserve">Complaints received </t>
  </si>
  <si>
    <r>
      <t>Rates of complaints per 10,000 occupied bed days (OBD)</t>
    </r>
    <r>
      <rPr>
        <sz val="8"/>
        <color theme="1"/>
        <rFont val="Calibri"/>
        <family val="2"/>
        <scheme val="minor"/>
      </rPr>
      <t xml:space="preserve"> </t>
    </r>
  </si>
  <si>
    <t>Complaints rate in residential care by ownership type</t>
  </si>
  <si>
    <t xml:space="preserve">For-profit </t>
  </si>
  <si>
    <t>Complaints rate in residential care by size</t>
  </si>
  <si>
    <t>Complaints and complaints rate in home services</t>
  </si>
  <si>
    <r>
      <rPr>
        <b/>
        <sz val="11"/>
        <color rgb="FF000000"/>
        <rFont val="Calibri"/>
        <family val="2"/>
        <scheme val="minor"/>
      </rPr>
      <t>HCP -</t>
    </r>
    <r>
      <rPr>
        <sz val="11"/>
        <color rgb="FF000000"/>
        <rFont val="Calibri"/>
        <family val="2"/>
        <scheme val="minor"/>
      </rPr>
      <t xml:space="preserve"> Complaints received </t>
    </r>
  </si>
  <si>
    <r>
      <rPr>
        <b/>
        <sz val="11"/>
        <color rgb="FF000000"/>
        <rFont val="Calibri"/>
        <family val="2"/>
        <scheme val="minor"/>
      </rPr>
      <t>HCP -</t>
    </r>
    <r>
      <rPr>
        <sz val="11"/>
        <color rgb="FF000000"/>
        <rFont val="Calibri"/>
        <family val="2"/>
        <scheme val="minor"/>
      </rPr>
      <t xml:space="preserve"> Rate of complaints per 10,000 consumers </t>
    </r>
  </si>
  <si>
    <r>
      <rPr>
        <b/>
        <sz val="11"/>
        <color rgb="FF000000"/>
        <rFont val="Calibri"/>
        <family val="2"/>
        <scheme val="minor"/>
      </rPr>
      <t xml:space="preserve">CHSP - </t>
    </r>
    <r>
      <rPr>
        <sz val="11"/>
        <color rgb="FF000000"/>
        <rFont val="Calibri"/>
        <family val="2"/>
        <scheme val="minor"/>
      </rPr>
      <t xml:space="preserve">Complaints received </t>
    </r>
  </si>
  <si>
    <r>
      <rPr>
        <b/>
        <sz val="11"/>
        <color rgb="FF000000"/>
        <rFont val="Calibri"/>
        <family val="2"/>
        <scheme val="minor"/>
      </rPr>
      <t xml:space="preserve">CHSP - </t>
    </r>
    <r>
      <rPr>
        <sz val="11"/>
        <color rgb="FF000000"/>
        <rFont val="Calibri"/>
        <family val="2"/>
        <scheme val="minor"/>
      </rPr>
      <t xml:space="preserve">Rate of complaints per 10,000 consumers </t>
    </r>
  </si>
  <si>
    <r>
      <t xml:space="preserve">Total Complaints received </t>
    </r>
    <r>
      <rPr>
        <b/>
        <sz val="11"/>
        <color rgb="FF000000"/>
        <rFont val="Calibri"/>
        <family val="2"/>
        <scheme val="minor"/>
      </rPr>
      <t>(HCP + CHSP)</t>
    </r>
  </si>
  <si>
    <t>Top 20 - Complaint issues in residential care</t>
  </si>
  <si>
    <t>% of this issue compared to total issues</t>
  </si>
  <si>
    <t>Health Care - Medication administration and management</t>
  </si>
  <si>
    <t>Personal Care - Personal and oral hygiene</t>
  </si>
  <si>
    <t>Health Care - Falls prevention and post fall management</t>
  </si>
  <si>
    <t>Personnel - Number/sufficiency</t>
  </si>
  <si>
    <t>Consultation and Communication - Lack of consultation/communication</t>
  </si>
  <si>
    <t>Consultation and Communication - Representative/family consultation and communication</t>
  </si>
  <si>
    <t>Personnel - Behaviour/conduct</t>
  </si>
  <si>
    <t>Food and Catering - Quality and variety</t>
  </si>
  <si>
    <t>Client Assessment and Service Implementation - Change of clinical status/deterioration</t>
  </si>
  <si>
    <t>Personnel - Training/skills/qualifications/suitability</t>
  </si>
  <si>
    <t>Physical Environment - Cleanliness</t>
  </si>
  <si>
    <t>Abuse - Physical</t>
  </si>
  <si>
    <t>Health Care - Wound management</t>
  </si>
  <si>
    <t>Consultation and Communication - Internal complaints process</t>
  </si>
  <si>
    <t>Health Care - Infectious diseases/infection control</t>
  </si>
  <si>
    <t>Health Care - Constipation and continence management</t>
  </si>
  <si>
    <t>Personal Care - Personal safety &amp; Interventions</t>
  </si>
  <si>
    <t>Client Assessment and Service Implementation - Care planning</t>
  </si>
  <si>
    <t>Health Care - Adequate nutrition and/or hydration</t>
  </si>
  <si>
    <t>Physical Environment - Client safety</t>
  </si>
  <si>
    <t>Top 20 - Complaint issues in home services</t>
  </si>
  <si>
    <t>Financial - Fees and charges</t>
  </si>
  <si>
    <t>Client Assessment and Service Implementation - Consistent client care and coordination</t>
  </si>
  <si>
    <t>Financial - Management of finances</t>
  </si>
  <si>
    <t>Financial - Reimbursements</t>
  </si>
  <si>
    <t>Financial - Communication about fees and charges</t>
  </si>
  <si>
    <t>Client Assessment and Service Implementation - Case management</t>
  </si>
  <si>
    <t>Goods and Equipment - Mobility aids</t>
  </si>
  <si>
    <t>Social and Domestic Assistance - Domestic assistance</t>
  </si>
  <si>
    <t>Financial - Statements</t>
  </si>
  <si>
    <t>Choice and Dignity - Consumer directed care (CDC)</t>
  </si>
  <si>
    <t>Personal Property - Home modifications</t>
  </si>
  <si>
    <t>Goods and Equipment - Medical and pharmaceutical supplies and equipment</t>
  </si>
  <si>
    <t>Goods and Equipment - Self-care aids</t>
  </si>
  <si>
    <t>Security of Tenure/Agreement - Termination of agreement/services</t>
  </si>
  <si>
    <t>Personal Property - Home maintenance</t>
  </si>
  <si>
    <t>Table 8: Top 20 complaint issues in home services</t>
  </si>
  <si>
    <r>
      <t xml:space="preserve">Previous 12 Months
</t>
    </r>
    <r>
      <rPr>
        <b/>
        <sz val="10"/>
        <color theme="1"/>
        <rFont val="Calibri"/>
        <family val="2"/>
        <scheme val="minor"/>
      </rPr>
      <t>(Ending 30 June 2024)</t>
    </r>
  </si>
  <si>
    <t>Care recipient</t>
  </si>
  <si>
    <t>Representative or family member</t>
  </si>
  <si>
    <t>Others *</t>
  </si>
  <si>
    <t>Anonymous</t>
  </si>
  <si>
    <t>SIRS</t>
  </si>
  <si>
    <t xml:space="preserve">Reportable incidents in residential care </t>
  </si>
  <si>
    <t xml:space="preserve">Priority 1 </t>
  </si>
  <si>
    <t>Priority 2</t>
  </si>
  <si>
    <t xml:space="preserve">Total </t>
  </si>
  <si>
    <t>Unreasonable use of force</t>
  </si>
  <si>
    <t xml:space="preserve">Neglect </t>
  </si>
  <si>
    <t>Psychological or emotional abuse</t>
  </si>
  <si>
    <t>Unlawful sexual contact, or inappropriate sexual conduct</t>
  </si>
  <si>
    <t>Unexplained absence from care</t>
  </si>
  <si>
    <t>Unexpected death</t>
  </si>
  <si>
    <t>Stealing or financial coercion by a staff member</t>
  </si>
  <si>
    <t>Inappropriate use of restrictive practices</t>
  </si>
  <si>
    <t xml:space="preserve">TOTAL </t>
  </si>
  <si>
    <t xml:space="preserve">SIRS notification rate for residential care </t>
  </si>
  <si>
    <t>Q3*</t>
  </si>
  <si>
    <t xml:space="preserve">Rate </t>
  </si>
  <si>
    <t xml:space="preserve">Residential care reporting rates per quarter for each incident type in residential care </t>
  </si>
  <si>
    <t>Neglect</t>
  </si>
  <si>
    <t xml:space="preserve">Unlawful or inappropriate sexual contact </t>
  </si>
  <si>
    <t>Reportable incidents in home services</t>
  </si>
  <si>
    <t>Missing consumers</t>
  </si>
  <si>
    <t>Stealing from or financial coercion of a consumer by a staff member</t>
  </si>
  <si>
    <t>Provider approvals</t>
  </si>
  <si>
    <t xml:space="preserve">Provider approvals - All care types </t>
  </si>
  <si>
    <t>Applications received</t>
  </si>
  <si>
    <t>Applications approved</t>
  </si>
  <si>
    <t>Applications taken to be approved</t>
  </si>
  <si>
    <t>Applications not-approved</t>
  </si>
  <si>
    <t>Table  1: Provider approvals for all care types</t>
  </si>
  <si>
    <t>Provider approvals - Residential care</t>
  </si>
  <si>
    <t>Table  2: Provider approvals for residential care</t>
  </si>
  <si>
    <t>Provider approvals - Home services</t>
  </si>
  <si>
    <t>Table  3: Provider approvals for home services</t>
  </si>
  <si>
    <t>Provider approvals - Flexible care</t>
  </si>
  <si>
    <t>Table  4: Provider approvals for flexible care</t>
  </si>
  <si>
    <t> </t>
  </si>
  <si>
    <t>Serious Incident Response Scheme</t>
  </si>
  <si>
    <t>WICT</t>
  </si>
  <si>
    <t>Workforce responsibilities related visits*</t>
  </si>
  <si>
    <t>IPC related visits*</t>
  </si>
  <si>
    <t>FND related visits*</t>
  </si>
  <si>
    <t>COVID-19 vaccination related visits**</t>
  </si>
  <si>
    <t>Q4*</t>
  </si>
  <si>
    <t>Residential providers (By ownership type) with an operational service</t>
  </si>
  <si>
    <t>Residential providers (By size) with an operational service</t>
  </si>
  <si>
    <t>Requirement</t>
  </si>
  <si>
    <t>Quality Indicator</t>
  </si>
  <si>
    <t>Q1 2021–22</t>
  </si>
  <si>
    <t>Q2 2021–22</t>
  </si>
  <si>
    <t>Q3 2021–22</t>
  </si>
  <si>
    <t>Q4 2021–22</t>
  </si>
  <si>
    <t>Q1 2022–23</t>
  </si>
  <si>
    <t>Q2 2022–23</t>
  </si>
  <si>
    <t>Q3 2022–23</t>
  </si>
  <si>
    <t>Q4 2022–23</t>
  </si>
  <si>
    <t>Q1 2023–24</t>
  </si>
  <si>
    <t>Q2 2023–24</t>
  </si>
  <si>
    <t>Q3 2023–24</t>
  </si>
  <si>
    <r>
      <t>Statistically significant trend (</t>
    </r>
    <r>
      <rPr>
        <b/>
        <i/>
        <sz val="8"/>
        <color rgb="FF000000"/>
        <rFont val="Arial"/>
        <family val="2"/>
      </rPr>
      <t>p</t>
    </r>
    <r>
      <rPr>
        <b/>
        <sz val="8"/>
        <color rgb="FF000000"/>
        <rFont val="Arial"/>
        <family val="2"/>
      </rPr>
      <t xml:space="preserve"> &lt; .05)</t>
    </r>
  </si>
  <si>
    <t>Pressure injuries</t>
  </si>
  <si>
    <t>Decrease</t>
  </si>
  <si>
    <t>Physical restraint</t>
  </si>
  <si>
    <t>Use of physical restraint exclusively through the use of a secure area</t>
  </si>
  <si>
    <t>Significant unplanned weight loss</t>
  </si>
  <si>
    <t>Consecutive unplanned weight loss</t>
  </si>
  <si>
    <t>Falls (total)</t>
  </si>
  <si>
    <t>No change</t>
  </si>
  <si>
    <t>Falls that resulted in major injury</t>
  </si>
  <si>
    <t>Medication management - Polypharmacy</t>
  </si>
  <si>
    <t>Medication management - Antipsychotics</t>
  </si>
  <si>
    <t>Department of Health and Aged Care, data extracted 21 May 2024, published on GEN-agedcaredata.gov.au</t>
  </si>
  <si>
    <t>Quality Indicator program</t>
  </si>
  <si>
    <t>Residential care: Complaints by complainant group</t>
  </si>
  <si>
    <t>22-23</t>
  </si>
  <si>
    <t>23-24</t>
  </si>
  <si>
    <t xml:space="preserve"> 23-24</t>
  </si>
  <si>
    <t>Residential care compliance</t>
  </si>
  <si>
    <t xml:space="preserve">Home Services compliance </t>
  </si>
  <si>
    <t>22-23*</t>
  </si>
  <si>
    <t>22-23 *</t>
  </si>
  <si>
    <t>Residential care SIRS total</t>
  </si>
  <si>
    <t>Home Services SIRS totals</t>
  </si>
  <si>
    <t>Residential care SIRS rate (10,000 OBDs)</t>
  </si>
  <si>
    <t>Residential care Complaints received</t>
  </si>
  <si>
    <t>Complaints rate per 10,000 occupied bed days (OBD)</t>
  </si>
  <si>
    <t>Home care package (HCP) Complaints</t>
  </si>
  <si>
    <t>Complaints rate per 10,000 consumers</t>
  </si>
  <si>
    <t>Commonwealth Home Support Programme - (CHSP)</t>
  </si>
  <si>
    <t>Year in review</t>
  </si>
  <si>
    <t>Figure 1: Residential care and home services compliance rates with the Quality Standards over the past 2 years</t>
  </si>
  <si>
    <t>Figure 2: Residential care and home services compliance rates over the past 2 years for each Quality Standard</t>
  </si>
  <si>
    <t>Figure 3: Residential care and home services SIRS incident notifications over the past 8 quarters (SIRS for  home services was introduced in Q3 2022–2023)</t>
  </si>
  <si>
    <t>Figure 4: Residential care SIRS rates over the past 8 quarters</t>
  </si>
  <si>
    <t>Figure 5: Residential care complaints rates and total numbers over the past 8 quarters</t>
  </si>
  <si>
    <t>Figure 6: Home Care Packages (HCP) complaints rates and total numbers over the past 8 quarters</t>
  </si>
  <si>
    <t>Figure 7: Commonwealth Home Support Programme (CHSP) complaints rates and total numbers over the past 8 quarters</t>
  </si>
  <si>
    <t>Figure 8: Number of people receiving aged care in residential care, HCP and CHSP</t>
  </si>
  <si>
    <t>Figure 9: Number and percentage of residential care providers by provider size, as of 30 June 2024</t>
  </si>
  <si>
    <t>Figure 10: Number and percentage of residential care services owned by different size of providers, as of 30 June 2024</t>
  </si>
  <si>
    <t>Figure 11: Number and percentage of residential care providers by ownership type, as of 30 June 2024</t>
  </si>
  <si>
    <t>Figure 12: Number and percentage of residential care services owned by different types of providers, as of 30 June 2024</t>
  </si>
  <si>
    <t>Figure 13: Home services providers, as of 30 June 2024</t>
  </si>
  <si>
    <t>Figure 14: Number of aged care services by state and territory</t>
  </si>
  <si>
    <t>Figure 15: Compliance with Quality Standards for audited residential care and home services providers</t>
  </si>
  <si>
    <t xml:space="preserve">Figure 16: Number of site audits and proportion of services that met all Quality Standards in residential care </t>
  </si>
  <si>
    <t>Site audits done in one quarter may have had their decision made in the next quarter.</t>
  </si>
  <si>
    <t>Sector Segmentation</t>
  </si>
  <si>
    <t>Figure 17: Compliance with the Quality Standards in residential care over the past 4 quarters</t>
  </si>
  <si>
    <t>Figure 18: Quality Standard requirements with the lowest compliance in Q4 in residential care</t>
  </si>
  <si>
    <t>Figure 19: Number of quality audits and proportion of services that met all the relevant Quality Standards in home services</t>
  </si>
  <si>
    <t>Figure 20: Quality Standard compliance in home services over the past 4 quarters</t>
  </si>
  <si>
    <t>Figure 21: Quality Standard requirements with the lowest compliance in Q4 in home services</t>
  </si>
  <si>
    <t>Figure 22: Assessment contacts over the past 4 quarters in residential care</t>
  </si>
  <si>
    <t>Figure 23: Assessment contacts over the past 4 quarters in home services</t>
  </si>
  <si>
    <t>Supplement table  1: Targeted Assessment Contact Activities - Residential care (page 28-29)</t>
  </si>
  <si>
    <t>Figure 24: Directions and enforceable actions in response to non-compliance in residential services</t>
  </si>
  <si>
    <t>Figure 25: Directions and enforceable actions in response to non-compliance in home services</t>
  </si>
  <si>
    <t>Figure 26: Worker regulation investigations</t>
  </si>
  <si>
    <t>Reminder of responsibilities  letters</t>
  </si>
  <si>
    <t>Figure 27: Letters sent</t>
  </si>
  <si>
    <t>Figure 28: Banning orders in the last 4 quarters</t>
  </si>
  <si>
    <t>Total banning orders 1 Dec 2022 – 30 June 2024</t>
  </si>
  <si>
    <t>Figure 29: Total banning orders</t>
  </si>
  <si>
    <t>Figure 33: All reported incidents in residential care and percentage of Priority 1 and Priority 2 incidents in Q4</t>
  </si>
  <si>
    <t>Figure 34: SIRS Priority 1 and Priority 2 notifications in residential care over the past 4 quarters</t>
  </si>
  <si>
    <t>Figure 35: SIRS notification rate for residential care</t>
  </si>
  <si>
    <t xml:space="preserve">Figure 36: SIRS reporting rates for each notification type in residential care. </t>
  </si>
  <si>
    <t>Figure 37: All reported incidents in home services and the percentage of Priority 1 and Priority 2 incidents</t>
  </si>
  <si>
    <t>Figure 38: SIRS Priority 1 and Priority 2 notifications in home services over the past 4 quarters</t>
  </si>
  <si>
    <t>Figure 39: Number of complaints and complaints rate in residential care and home services in Q4</t>
  </si>
  <si>
    <t>Figure 40: Number of complaints and complaints rate for residential care over the past 4 quarters</t>
  </si>
  <si>
    <t>Figure 41: Top 5 complaint issues in residential care over the past 4 quarters</t>
  </si>
  <si>
    <t>Figure 42: Complaints by the group that made the complaint in residential care</t>
  </si>
  <si>
    <t>Figure 43: Number of complaints and the complaints rates for every 10,000 people receiving care in home services for the past 4 quarters</t>
  </si>
  <si>
    <t>Figure 45: Top 5 complaint issues in home services over the past 4 quarters</t>
  </si>
  <si>
    <t>Table 8: Top 20 complaint issues in residential care</t>
  </si>
  <si>
    <t>Figure 44: Complaints by the group that made the complaint in home services</t>
  </si>
  <si>
    <t>Figure 46: Proportion of compliance decisions by size of provider in residential care</t>
  </si>
  <si>
    <t>Figure 47: Proportion of compliance by ownership type in residential care</t>
  </si>
  <si>
    <t>Residential care SIRS reporting rates per quarter for each quarter by ownership type in residential care</t>
  </si>
  <si>
    <t>Residential care SIRS reporting rates per quarter for each quarter by provider size in residential care</t>
  </si>
  <si>
    <t>Figure 48: SIRS notification rates for the last 4 quarters by provider size in residential care. All rates are notifications per 10,000 OBDs</t>
  </si>
  <si>
    <t>*The rate for Q4 is an estimate as the number of OBDs for this quarter has not been updated</t>
  </si>
  <si>
    <t xml:space="preserve">Figure 49: SIRS notification rates for each quarter by ownership type in residential care. </t>
  </si>
  <si>
    <t>Figure 50: Residential care complaint rates for every 10,000 OBDs by provider size over the past 4 quarters</t>
  </si>
  <si>
    <t>Figure 51: Residential care complaint rates for every 10,000 OBDs by ownership type over the past 4 quarters</t>
  </si>
  <si>
    <t>Figure 52: Trends in QI performance across the past 11 quarters</t>
  </si>
  <si>
    <t>Workforce responsibilities</t>
  </si>
  <si>
    <t>Facilities with 24/7 coverage</t>
  </si>
  <si>
    <t>Facilities within 2 hours of 24/7 coverage</t>
  </si>
  <si>
    <t>Facilities more than 2 hours from 24/7 RN coverage</t>
  </si>
  <si>
    <t>Facilities that did not report</t>
  </si>
  <si>
    <t>Registered nurse coverage</t>
  </si>
  <si>
    <t>Figure 32: Registered nurse coverage in residential aged care</t>
  </si>
  <si>
    <t>Published by Department of Health and Aged Care 30 June 2024. Updated 30 July 2024</t>
  </si>
  <si>
    <t>Figure 30: Registered Nurse (RN) coverage in residential aged care June 2024</t>
  </si>
  <si>
    <t>Figure 31: Total targeted activities</t>
  </si>
  <si>
    <t xml:space="preserve"> Registered Nurse coverage in residential aged care June 2024</t>
  </si>
  <si>
    <t>Targeted activities</t>
  </si>
  <si>
    <t>Workforce Responsibilities</t>
  </si>
  <si>
    <t>Quality Indicators</t>
  </si>
  <si>
    <t>Home services
(HCP and CHSP)</t>
  </si>
  <si>
    <r>
      <t xml:space="preserve">Compliance notices
</t>
    </r>
    <r>
      <rPr>
        <sz val="9"/>
        <color rgb="FF000000"/>
        <rFont val="Calibri"/>
        <family val="2"/>
        <scheme val="minor"/>
      </rPr>
      <t>(Incident management notices and Incident management restrictive practices compliance notice)</t>
    </r>
  </si>
  <si>
    <t>Applications did not proceed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</si>
</sst>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%"/>
    <numFmt numFmtId="166" formatCode="#,##0.0"/>
    <numFmt numFmtId="167" formatCode="_-* #,##0_-;\-* #,##0_-;_-* &quot;-&quot;??_-;_-@_-"/>
  </numFmts>
  <fonts count="4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5B9BD5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4472C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4472C4"/>
      <name val="Open Sans"/>
    </font>
    <font>
      <sz val="11"/>
      <color theme="0"/>
      <name val="Calibri Light"/>
      <family val="2"/>
      <scheme val="major"/>
    </font>
    <font>
      <i/>
      <sz val="11"/>
      <color theme="8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name val="Open Sans"/>
    </font>
    <font>
      <sz val="11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theme="8"/>
      <name val="Calibri"/>
      <family val="2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Open Sans"/>
    </font>
    <font>
      <b/>
      <sz val="10"/>
      <color theme="1"/>
      <name val="Calibri"/>
      <family val="2"/>
      <scheme val="minor"/>
    </font>
    <font>
      <sz val="11"/>
      <color rgb="FFBA279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Open Sans"/>
    </font>
    <font>
      <i/>
      <sz val="11"/>
      <color theme="4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0000"/>
      <name val="Aptos Narrow"/>
      <family val="2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sz val="11"/>
      <color rgb="FF000000"/>
      <name val="Arial"/>
      <family val="2"/>
    </font>
    <font>
      <b/>
      <sz val="20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8"/>
      <color rgb="FF58595B"/>
      <name val="Open Sans"/>
    </font>
    <font>
      <sz val="11"/>
      <color rgb="FF000000"/>
      <name val="Open Sans"/>
    </font>
    <font>
      <sz val="9"/>
      <color rgb="FF000000"/>
      <name val="Calibri"/>
      <family val="2"/>
      <scheme val="minor"/>
    </font>
    <font>
      <b/>
      <sz val="11"/>
      <color rgb="FF2F5496"/>
      <name val="Open Sans"/>
    </font>
  </fonts>
  <fills count="27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FD9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8EAADB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AF2D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1"/>
    <xf numFmtId="0" fontId="9" fillId="11" borderId="0" xfId="0" applyFont="1" applyFill="1" applyAlignment="1">
      <alignment horizontal="center"/>
    </xf>
    <xf numFmtId="0" fontId="9" fillId="11" borderId="0" xfId="0" applyFont="1" applyFill="1"/>
    <xf numFmtId="0" fontId="12" fillId="11" borderId="0" xfId="0" applyFont="1" applyFill="1" applyAlignment="1">
      <alignment horizontal="center"/>
    </xf>
    <xf numFmtId="0" fontId="12" fillId="11" borderId="0" xfId="0" applyFont="1" applyFill="1"/>
    <xf numFmtId="0" fontId="2" fillId="0" borderId="0" xfId="0" applyFont="1"/>
    <xf numFmtId="0" fontId="0" fillId="0" borderId="1" xfId="0" applyBorder="1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9" fontId="4" fillId="8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9" fontId="4" fillId="9" borderId="1" xfId="0" applyNumberFormat="1" applyFont="1" applyFill="1" applyBorder="1" applyAlignment="1">
      <alignment horizontal="center" vertical="center" wrapText="1"/>
    </xf>
    <xf numFmtId="9" fontId="4" fillId="8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left" vertical="center"/>
    </xf>
    <xf numFmtId="9" fontId="4" fillId="9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/>
    <xf numFmtId="0" fontId="14" fillId="0" borderId="0" xfId="0" applyFont="1"/>
    <xf numFmtId="3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7" fillId="0" borderId="0" xfId="0" applyFont="1" applyAlignment="1">
      <alignment vertical="center"/>
    </xf>
    <xf numFmtId="2" fontId="0" fillId="0" borderId="0" xfId="0" applyNumberFormat="1"/>
    <xf numFmtId="0" fontId="20" fillId="8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4" fillId="14" borderId="1" xfId="0" applyFont="1" applyFill="1" applyBorder="1" applyAlignment="1">
      <alignment horizontal="center" vertical="center" wrapText="1"/>
    </xf>
    <xf numFmtId="0" fontId="0" fillId="4" borderId="1" xfId="0" quotePrefix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15" borderId="0" xfId="0" applyFont="1" applyFill="1" applyAlignment="1">
      <alignment horizontal="center"/>
    </xf>
    <xf numFmtId="0" fontId="4" fillId="15" borderId="0" xfId="0" applyFont="1" applyFill="1"/>
    <xf numFmtId="0" fontId="3" fillId="0" borderId="0" xfId="0" applyFont="1" applyAlignment="1">
      <alignment vertical="center"/>
    </xf>
    <xf numFmtId="0" fontId="3" fillId="16" borderId="1" xfId="0" applyFont="1" applyFill="1" applyBorder="1" applyAlignment="1">
      <alignment vertical="center"/>
    </xf>
    <xf numFmtId="3" fontId="4" fillId="17" borderId="1" xfId="0" applyNumberFormat="1" applyFont="1" applyFill="1" applyBorder="1" applyAlignment="1">
      <alignment horizontal="center" vertical="center"/>
    </xf>
    <xf numFmtId="3" fontId="4" fillId="18" borderId="1" xfId="0" applyNumberFormat="1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3" fontId="3" fillId="18" borderId="1" xfId="0" applyNumberFormat="1" applyFont="1" applyFill="1" applyBorder="1" applyAlignment="1">
      <alignment horizontal="center" vertical="center"/>
    </xf>
    <xf numFmtId="3" fontId="3" fillId="17" borderId="1" xfId="0" applyNumberFormat="1" applyFont="1" applyFill="1" applyBorder="1" applyAlignment="1">
      <alignment horizontal="center" vertical="center"/>
    </xf>
    <xf numFmtId="3" fontId="3" fillId="19" borderId="1" xfId="0" applyNumberFormat="1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4" fillId="2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18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vertical="center" wrapText="1"/>
    </xf>
    <xf numFmtId="0" fontId="3" fillId="21" borderId="1" xfId="0" applyFont="1" applyFill="1" applyBorder="1" applyAlignment="1">
      <alignment horizontal="center" vertical="center" wrapText="1"/>
    </xf>
    <xf numFmtId="3" fontId="3" fillId="8" borderId="1" xfId="0" applyNumberFormat="1" applyFont="1" applyFill="1" applyBorder="1" applyAlignment="1">
      <alignment horizontal="center" vertical="center" wrapText="1"/>
    </xf>
    <xf numFmtId="0" fontId="23" fillId="0" borderId="0" xfId="0" applyFont="1"/>
    <xf numFmtId="3" fontId="20" fillId="8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/>
    </xf>
    <xf numFmtId="0" fontId="3" fillId="21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9" fillId="12" borderId="1" xfId="0" applyFont="1" applyFill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7" fillId="0" borderId="5" xfId="0" applyFont="1" applyBorder="1" applyAlignment="1">
      <alignment vertical="center" wrapText="1"/>
    </xf>
    <xf numFmtId="0" fontId="27" fillId="0" borderId="0" xfId="0" applyFont="1"/>
    <xf numFmtId="0" fontId="28" fillId="0" borderId="0" xfId="0" applyFont="1"/>
    <xf numFmtId="0" fontId="4" fillId="6" borderId="1" xfId="2" applyNumberFormat="1" applyFont="1" applyFill="1" applyBorder="1" applyAlignment="1">
      <alignment horizontal="center" vertical="center" wrapText="1"/>
    </xf>
    <xf numFmtId="165" fontId="4" fillId="6" borderId="1" xfId="2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9" fontId="20" fillId="8" borderId="1" xfId="0" applyNumberFormat="1" applyFont="1" applyFill="1" applyBorder="1" applyAlignment="1">
      <alignment horizontal="center" vertical="center"/>
    </xf>
    <xf numFmtId="9" fontId="20" fillId="9" borderId="1" xfId="0" applyNumberFormat="1" applyFont="1" applyFill="1" applyBorder="1" applyAlignment="1">
      <alignment horizontal="center" vertical="center"/>
    </xf>
    <xf numFmtId="9" fontId="20" fillId="8" borderId="1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33" fillId="22" borderId="1" xfId="0" applyFont="1" applyFill="1" applyBorder="1" applyAlignment="1">
      <alignment horizontal="center"/>
    </xf>
    <xf numFmtId="0" fontId="33" fillId="22" borderId="9" xfId="0" quotePrefix="1" applyFont="1" applyFill="1" applyBorder="1" applyAlignment="1">
      <alignment horizontal="center"/>
    </xf>
    <xf numFmtId="0" fontId="33" fillId="22" borderId="9" xfId="0" applyFont="1" applyFill="1" applyBorder="1" applyAlignment="1">
      <alignment horizontal="center"/>
    </xf>
    <xf numFmtId="3" fontId="4" fillId="19" borderId="1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5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2" fillId="21" borderId="3" xfId="0" applyFont="1" applyFill="1" applyBorder="1" applyAlignment="1">
      <alignment vertical="center" wrapText="1"/>
    </xf>
    <xf numFmtId="0" fontId="9" fillId="12" borderId="1" xfId="0" applyFont="1" applyFill="1" applyBorder="1"/>
    <xf numFmtId="0" fontId="20" fillId="0" borderId="0" xfId="0" applyFont="1"/>
    <xf numFmtId="0" fontId="26" fillId="2" borderId="1" xfId="0" applyFont="1" applyFill="1" applyBorder="1" applyAlignment="1">
      <alignment horizontal="center" vertical="center" wrapText="1"/>
    </xf>
    <xf numFmtId="1" fontId="20" fillId="6" borderId="1" xfId="0" applyNumberFormat="1" applyFont="1" applyFill="1" applyBorder="1" applyAlignment="1">
      <alignment horizontal="center" vertical="center" wrapText="1"/>
    </xf>
    <xf numFmtId="1" fontId="20" fillId="8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0" fontId="36" fillId="24" borderId="1" xfId="0" applyNumberFormat="1" applyFont="1" applyFill="1" applyBorder="1" applyAlignment="1">
      <alignment horizontal="center" vertical="center"/>
    </xf>
    <xf numFmtId="0" fontId="36" fillId="24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166" fontId="4" fillId="6" borderId="1" xfId="0" applyNumberFormat="1" applyFont="1" applyFill="1" applyBorder="1" applyAlignment="1">
      <alignment horizontal="center" vertical="center" wrapText="1"/>
    </xf>
    <xf numFmtId="166" fontId="4" fillId="8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37" fillId="11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center" wrapText="1" indent="4"/>
    </xf>
    <xf numFmtId="0" fontId="0" fillId="0" borderId="1" xfId="0" applyBorder="1" applyAlignment="1">
      <alignment horizontal="left" vertical="center" wrapText="1"/>
    </xf>
    <xf numFmtId="9" fontId="0" fillId="0" borderId="0" xfId="0" applyNumberFormat="1"/>
    <xf numFmtId="9" fontId="0" fillId="9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37" fillId="11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9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 wrapText="1"/>
    </xf>
    <xf numFmtId="0" fontId="4" fillId="26" borderId="1" xfId="0" applyFont="1" applyFill="1" applyBorder="1" applyAlignment="1">
      <alignment horizontal="center" vertical="center"/>
    </xf>
    <xf numFmtId="9" fontId="4" fillId="26" borderId="1" xfId="0" applyNumberFormat="1" applyFont="1" applyFill="1" applyBorder="1" applyAlignment="1">
      <alignment horizontal="center" vertical="center"/>
    </xf>
    <xf numFmtId="9" fontId="4" fillId="26" borderId="1" xfId="0" applyNumberFormat="1" applyFont="1" applyFill="1" applyBorder="1" applyAlignment="1">
      <alignment horizontal="center" vertical="center" wrapText="1"/>
    </xf>
    <xf numFmtId="9" fontId="4" fillId="25" borderId="1" xfId="0" applyNumberFormat="1" applyFont="1" applyFill="1" applyBorder="1" applyAlignment="1">
      <alignment horizontal="center" vertical="center" wrapText="1"/>
    </xf>
    <xf numFmtId="3" fontId="4" fillId="26" borderId="1" xfId="0" applyNumberFormat="1" applyFont="1" applyFill="1" applyBorder="1" applyAlignment="1">
      <alignment horizontal="center" vertical="center"/>
    </xf>
    <xf numFmtId="3" fontId="4" fillId="26" borderId="1" xfId="0" applyNumberFormat="1" applyFont="1" applyFill="1" applyBorder="1" applyAlignment="1">
      <alignment horizontal="center" vertical="center" wrapText="1"/>
    </xf>
    <xf numFmtId="3" fontId="4" fillId="2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25" borderId="1" xfId="0" applyFont="1" applyFill="1" applyBorder="1" applyAlignment="1">
      <alignment horizontal="center" vertical="center" wrapText="1"/>
    </xf>
    <xf numFmtId="0" fontId="4" fillId="26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39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13" fillId="0" borderId="0" xfId="0" applyFont="1"/>
    <xf numFmtId="9" fontId="0" fillId="0" borderId="1" xfId="0" applyNumberForma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0" borderId="1" xfId="0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167" fontId="0" fillId="0" borderId="1" xfId="3" applyNumberFormat="1" applyFont="1" applyBorder="1" applyAlignment="1">
      <alignment horizontal="center"/>
    </xf>
    <xf numFmtId="0" fontId="2" fillId="0" borderId="1" xfId="0" applyFont="1" applyBorder="1"/>
    <xf numFmtId="167" fontId="2" fillId="0" borderId="1" xfId="3" applyNumberFormat="1" applyFont="1" applyBorder="1" applyAlignment="1">
      <alignment horizontal="center"/>
    </xf>
    <xf numFmtId="164" fontId="4" fillId="20" borderId="1" xfId="0" applyNumberFormat="1" applyFont="1" applyFill="1" applyBorder="1" applyAlignment="1">
      <alignment horizontal="center" vertical="center" wrapText="1"/>
    </xf>
    <xf numFmtId="164" fontId="4" fillId="23" borderId="1" xfId="0" applyNumberFormat="1" applyFont="1" applyFill="1" applyBorder="1" applyAlignment="1">
      <alignment horizontal="center" vertical="center"/>
    </xf>
    <xf numFmtId="164" fontId="4" fillId="20" borderId="1" xfId="0" applyNumberFormat="1" applyFont="1" applyFill="1" applyBorder="1" applyAlignment="1">
      <alignment horizontal="center" vertical="center"/>
    </xf>
    <xf numFmtId="167" fontId="3" fillId="19" borderId="1" xfId="3" applyNumberFormat="1" applyFont="1" applyFill="1" applyBorder="1" applyAlignment="1">
      <alignment vertical="center"/>
    </xf>
    <xf numFmtId="164" fontId="4" fillId="14" borderId="1" xfId="0" applyNumberFormat="1" applyFont="1" applyFill="1" applyBorder="1" applyAlignment="1">
      <alignment horizontal="center" vertical="center" wrapText="1"/>
    </xf>
    <xf numFmtId="164" fontId="4" fillId="19" borderId="1" xfId="0" applyNumberFormat="1" applyFont="1" applyFill="1" applyBorder="1" applyAlignment="1">
      <alignment horizontal="center" vertical="center"/>
    </xf>
    <xf numFmtId="164" fontId="4" fillId="18" borderId="6" xfId="0" applyNumberFormat="1" applyFont="1" applyFill="1" applyBorder="1" applyAlignment="1">
      <alignment horizontal="center" vertical="center"/>
    </xf>
    <xf numFmtId="0" fontId="10" fillId="0" borderId="0" xfId="1" applyFill="1"/>
    <xf numFmtId="0" fontId="42" fillId="0" borderId="0" xfId="0" applyFont="1" applyAlignment="1">
      <alignment vertical="center"/>
    </xf>
    <xf numFmtId="0" fontId="38" fillId="12" borderId="1" xfId="0" applyFont="1" applyFill="1" applyBorder="1" applyAlignment="1">
      <alignment horizontal="center" vertical="center"/>
    </xf>
    <xf numFmtId="0" fontId="3" fillId="21" borderId="8" xfId="0" applyFont="1" applyFill="1" applyBorder="1" applyAlignment="1">
      <alignment horizontal="center" vertical="center" wrapText="1"/>
    </xf>
    <xf numFmtId="0" fontId="3" fillId="21" borderId="9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0" fontId="3" fillId="21" borderId="8" xfId="0" applyFont="1" applyFill="1" applyBorder="1" applyAlignment="1">
      <alignment horizontal="left" vertical="center" wrapText="1"/>
    </xf>
    <xf numFmtId="0" fontId="3" fillId="21" borderId="9" xfId="0" applyFont="1" applyFill="1" applyBorder="1" applyAlignment="1">
      <alignment horizontal="left" vertical="center" wrapText="1"/>
    </xf>
    <xf numFmtId="0" fontId="3" fillId="21" borderId="3" xfId="0" applyFont="1" applyFill="1" applyBorder="1" applyAlignment="1">
      <alignment horizontal="center" vertical="center" wrapText="1"/>
    </xf>
    <xf numFmtId="0" fontId="3" fillId="21" borderId="4" xfId="0" applyFont="1" applyFill="1" applyBorder="1" applyAlignment="1">
      <alignment horizontal="center" vertical="center" wrapText="1"/>
    </xf>
    <xf numFmtId="0" fontId="3" fillId="21" borderId="10" xfId="0" applyFont="1" applyFill="1" applyBorder="1" applyAlignment="1">
      <alignment horizontal="center" vertical="center" wrapText="1"/>
    </xf>
    <xf numFmtId="3" fontId="4" fillId="8" borderId="8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9" fillId="12" borderId="8" xfId="0" applyFont="1" applyFill="1" applyBorder="1" applyAlignment="1">
      <alignment horizontal="left" vertical="center" wrapText="1"/>
    </xf>
    <xf numFmtId="0" fontId="9" fillId="12" borderId="2" xfId="0" applyFont="1" applyFill="1" applyBorder="1" applyAlignment="1">
      <alignment horizontal="left" vertical="center" wrapText="1"/>
    </xf>
    <xf numFmtId="0" fontId="9" fillId="12" borderId="9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8" fillId="12" borderId="8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0" fontId="8" fillId="12" borderId="3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left" vertical="center"/>
    </xf>
    <xf numFmtId="0" fontId="3" fillId="16" borderId="8" xfId="0" applyFont="1" applyFill="1" applyBorder="1" applyAlignment="1">
      <alignment vertical="center" wrapText="1"/>
    </xf>
    <xf numFmtId="0" fontId="3" fillId="16" borderId="9" xfId="0" applyFont="1" applyFill="1" applyBorder="1" applyAlignment="1">
      <alignment vertical="center" wrapText="1"/>
    </xf>
    <xf numFmtId="0" fontId="3" fillId="16" borderId="8" xfId="0" applyFont="1" applyFill="1" applyBorder="1" applyAlignment="1">
      <alignment horizontal="left" vertical="center"/>
    </xf>
    <xf numFmtId="0" fontId="3" fillId="16" borderId="2" xfId="0" applyFont="1" applyFill="1" applyBorder="1" applyAlignment="1">
      <alignment horizontal="left" vertical="center"/>
    </xf>
    <xf numFmtId="0" fontId="3" fillId="16" borderId="9" xfId="0" applyFont="1" applyFill="1" applyBorder="1" applyAlignment="1">
      <alignment horizontal="left" vertical="center"/>
    </xf>
    <xf numFmtId="0" fontId="3" fillId="16" borderId="3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3" fillId="16" borderId="8" xfId="0" applyFont="1" applyFill="1" applyBorder="1" applyAlignment="1">
      <alignment vertical="center"/>
    </xf>
    <xf numFmtId="0" fontId="3" fillId="16" borderId="9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16" borderId="8" xfId="0" applyFont="1" applyFill="1" applyBorder="1" applyAlignment="1">
      <alignment wrapText="1"/>
    </xf>
    <xf numFmtId="0" fontId="3" fillId="16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E04DD-8DE4-4D09-92E9-3F6A6CD02A13}">
  <dimension ref="A1:A15"/>
  <sheetViews>
    <sheetView tabSelected="1" zoomScaleNormal="100" workbookViewId="0">
      <selection activeCell="A3" sqref="A3"/>
    </sheetView>
  </sheetViews>
  <sheetFormatPr defaultRowHeight="14.5" x14ac:dyDescent="0.35"/>
  <cols>
    <col min="1" max="1" width="49.453125" customWidth="1"/>
    <col min="2" max="2" width="20" customWidth="1"/>
  </cols>
  <sheetData>
    <row r="1" spans="1:1" ht="18" x14ac:dyDescent="0.35">
      <c r="A1" s="188" t="s">
        <v>0</v>
      </c>
    </row>
    <row r="2" spans="1:1" ht="18" x14ac:dyDescent="0.35">
      <c r="A2" s="188" t="s">
        <v>1</v>
      </c>
    </row>
    <row r="3" spans="1:1" ht="18" x14ac:dyDescent="0.35">
      <c r="A3" s="54"/>
    </row>
    <row r="4" spans="1:1" ht="23.15" customHeight="1" x14ac:dyDescent="0.35">
      <c r="A4" s="92" t="s">
        <v>2</v>
      </c>
    </row>
    <row r="5" spans="1:1" x14ac:dyDescent="0.35">
      <c r="A5" s="9" t="s">
        <v>3</v>
      </c>
    </row>
    <row r="6" spans="1:1" x14ac:dyDescent="0.35">
      <c r="A6" s="9" t="s">
        <v>4</v>
      </c>
    </row>
    <row r="7" spans="1:1" x14ac:dyDescent="0.35">
      <c r="A7" s="9" t="s">
        <v>5</v>
      </c>
    </row>
    <row r="8" spans="1:1" x14ac:dyDescent="0.35">
      <c r="A8" s="9" t="s">
        <v>349</v>
      </c>
    </row>
    <row r="9" spans="1:1" x14ac:dyDescent="0.35">
      <c r="A9" s="9" t="s">
        <v>6</v>
      </c>
    </row>
    <row r="10" spans="1:1" x14ac:dyDescent="0.35">
      <c r="A10" s="9" t="s">
        <v>7</v>
      </c>
    </row>
    <row r="11" spans="1:1" x14ac:dyDescent="0.35">
      <c r="A11" s="9" t="s">
        <v>296</v>
      </c>
    </row>
    <row r="12" spans="1:1" x14ac:dyDescent="0.35">
      <c r="A12" s="9" t="s">
        <v>350</v>
      </c>
    </row>
    <row r="13" spans="1:1" x14ac:dyDescent="0.35">
      <c r="A13" s="9"/>
    </row>
    <row r="14" spans="1:1" x14ac:dyDescent="0.35">
      <c r="A14" s="14" t="s">
        <v>8</v>
      </c>
    </row>
    <row r="15" spans="1:1" x14ac:dyDescent="0.35">
      <c r="A15" s="187" t="s">
        <v>9</v>
      </c>
    </row>
  </sheetData>
  <hyperlinks>
    <hyperlink ref="A5" location="Overview!A1" display="Overview" xr:uid="{DA4E804D-0197-4710-B53C-FB4533249323}"/>
    <hyperlink ref="A6" location="Compliance!A1" display="Compliance " xr:uid="{EBA7257B-B4DC-4A5A-83D5-A40249AF2D67}"/>
    <hyperlink ref="A7" location="'Worker Regulation'!A1" display="Worker Regulation" xr:uid="{1340FA3D-DA17-4393-9294-AF7915FEBFE5}"/>
    <hyperlink ref="A9" location="SIRS!A1" display="Serious Incident Response Scheme" xr:uid="{887B9159-FA4B-45D5-9886-8E215B299CB2}"/>
    <hyperlink ref="A10" location="Complaints!A1" display="Complaints " xr:uid="{3BE55F85-AD2E-4A82-9F49-7ACB5DBC52F3}"/>
    <hyperlink ref="A12" location="'Quality Indicators'!A1" display="Quality Indicators" xr:uid="{2F9BEB98-596A-4D75-81B2-3ACCAEDED065}"/>
    <hyperlink ref="A11" location="'Sector Segmentation'!A1" display="Sector Segmentation" xr:uid="{3B88D99A-4A4D-4D44-BFB8-EE4A0ED7FDEC}"/>
    <hyperlink ref="A8" location="'Workforce Responsibilities'!A1" display="Workforce Responsibilities" xr:uid="{6CDD5BE1-F048-4F1C-8AAB-611D67F612A0}"/>
    <hyperlink ref="A15" location="'Provider Approvals - Not in SPR'!A1" display="Provider Approvals" xr:uid="{A883569D-A6BE-4206-ACD5-F8DA8D3273B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83704-B43D-4E0E-8B01-505D1E1EDD78}">
  <dimension ref="A1:M16"/>
  <sheetViews>
    <sheetView showGridLines="0" zoomScaleNormal="100" workbookViewId="0"/>
  </sheetViews>
  <sheetFormatPr defaultRowHeight="14.5" x14ac:dyDescent="0.35"/>
  <cols>
    <col min="1" max="1" width="55.7265625" customWidth="1"/>
    <col min="2" max="2" width="15.7265625" style="3" customWidth="1"/>
    <col min="3" max="15" width="15.7265625" customWidth="1"/>
  </cols>
  <sheetData>
    <row r="1" spans="1:13" s="13" customFormat="1" ht="42" customHeight="1" x14ac:dyDescent="0.35">
      <c r="A1" s="128" t="s">
        <v>261</v>
      </c>
      <c r="B1" s="12"/>
    </row>
    <row r="2" spans="1:13" ht="25" customHeight="1" x14ac:dyDescent="0.35"/>
    <row r="3" spans="1:13" ht="25" customHeight="1" x14ac:dyDescent="0.35">
      <c r="A3" s="111" t="s">
        <v>236</v>
      </c>
      <c r="B3" s="20" t="s">
        <v>237</v>
      </c>
      <c r="C3" s="20" t="s">
        <v>238</v>
      </c>
      <c r="D3" s="20" t="s">
        <v>239</v>
      </c>
      <c r="E3" s="20" t="s">
        <v>240</v>
      </c>
      <c r="F3" s="20" t="s">
        <v>241</v>
      </c>
      <c r="G3" s="20" t="s">
        <v>242</v>
      </c>
      <c r="H3" s="20" t="s">
        <v>243</v>
      </c>
      <c r="I3" s="20" t="s">
        <v>244</v>
      </c>
      <c r="J3" s="20" t="s">
        <v>245</v>
      </c>
      <c r="K3" s="20" t="s">
        <v>246</v>
      </c>
      <c r="L3" s="20" t="s">
        <v>247</v>
      </c>
      <c r="M3" s="20" t="s">
        <v>248</v>
      </c>
    </row>
    <row r="4" spans="1:13" ht="25" customHeight="1" x14ac:dyDescent="0.35">
      <c r="A4" s="120" t="s">
        <v>249</v>
      </c>
      <c r="B4" s="121">
        <v>5.8999999999999997E-2</v>
      </c>
      <c r="C4" s="121">
        <v>5.7000000000000002E-2</v>
      </c>
      <c r="D4" s="121">
        <v>5.8999999999999997E-2</v>
      </c>
      <c r="E4" s="121">
        <v>6.3E-2</v>
      </c>
      <c r="F4" s="121">
        <v>6.5000000000000002E-2</v>
      </c>
      <c r="G4" s="121">
        <v>0.06</v>
      </c>
      <c r="H4" s="121">
        <v>5.8000000000000003E-2</v>
      </c>
      <c r="I4" s="121">
        <v>5.8999999999999997E-2</v>
      </c>
      <c r="J4" s="121">
        <v>5.8999999999999997E-2</v>
      </c>
      <c r="K4" s="121">
        <v>5.8999999999999997E-2</v>
      </c>
      <c r="L4" s="121">
        <v>5.5E-2</v>
      </c>
      <c r="M4" s="122" t="s">
        <v>250</v>
      </c>
    </row>
    <row r="5" spans="1:13" ht="25" customHeight="1" x14ac:dyDescent="0.35">
      <c r="A5" s="120" t="s">
        <v>251</v>
      </c>
      <c r="B5" s="121">
        <v>0.23</v>
      </c>
      <c r="C5" s="121">
        <v>0.219</v>
      </c>
      <c r="D5" s="121">
        <v>0.214</v>
      </c>
      <c r="E5" s="121">
        <v>0.215</v>
      </c>
      <c r="F5" s="121">
        <v>0.21199999999999999</v>
      </c>
      <c r="G5" s="121">
        <v>0.19800000000000001</v>
      </c>
      <c r="H5" s="121">
        <v>0.19500000000000001</v>
      </c>
      <c r="I5" s="121">
        <v>0.18099999999999999</v>
      </c>
      <c r="J5" s="121">
        <v>0.17399999999999999</v>
      </c>
      <c r="K5" s="121">
        <v>0.17799999999999999</v>
      </c>
      <c r="L5" s="121">
        <v>0.17699999999999999</v>
      </c>
      <c r="M5" s="122" t="s">
        <v>250</v>
      </c>
    </row>
    <row r="6" spans="1:13" ht="25" customHeight="1" x14ac:dyDescent="0.35">
      <c r="A6" s="120" t="s">
        <v>252</v>
      </c>
      <c r="B6" s="121">
        <v>0.17199999999999999</v>
      </c>
      <c r="C6" s="121">
        <v>0.16800000000000001</v>
      </c>
      <c r="D6" s="121">
        <v>0.16700000000000001</v>
      </c>
      <c r="E6" s="121">
        <v>0.16900000000000001</v>
      </c>
      <c r="F6" s="121">
        <v>0.16800000000000001</v>
      </c>
      <c r="G6" s="121">
        <v>0.157</v>
      </c>
      <c r="H6" s="121">
        <v>0.157</v>
      </c>
      <c r="I6" s="121">
        <v>0.14399999999999999</v>
      </c>
      <c r="J6" s="121">
        <v>0.13800000000000001</v>
      </c>
      <c r="K6" s="121">
        <v>0.14000000000000001</v>
      </c>
      <c r="L6" s="121">
        <v>0.13700000000000001</v>
      </c>
      <c r="M6" s="122" t="s">
        <v>250</v>
      </c>
    </row>
    <row r="7" spans="1:13" ht="25" customHeight="1" x14ac:dyDescent="0.35">
      <c r="A7" s="120" t="s">
        <v>253</v>
      </c>
      <c r="B7" s="121">
        <v>8.4000000000000005E-2</v>
      </c>
      <c r="C7" s="121">
        <v>8.8999999999999996E-2</v>
      </c>
      <c r="D7" s="121">
        <v>0.109</v>
      </c>
      <c r="E7" s="121">
        <v>9.4E-2</v>
      </c>
      <c r="F7" s="121">
        <v>9.2999999999999999E-2</v>
      </c>
      <c r="G7" s="121">
        <v>9.4E-2</v>
      </c>
      <c r="H7" s="121">
        <v>8.5999999999999993E-2</v>
      </c>
      <c r="I7" s="121">
        <v>7.6999999999999999E-2</v>
      </c>
      <c r="J7" s="121">
        <v>7.8E-2</v>
      </c>
      <c r="K7" s="121">
        <v>0.09</v>
      </c>
      <c r="L7" s="121">
        <v>8.6999999999999994E-2</v>
      </c>
      <c r="M7" s="122" t="s">
        <v>250</v>
      </c>
    </row>
    <row r="8" spans="1:13" ht="25" customHeight="1" x14ac:dyDescent="0.35">
      <c r="A8" s="120" t="s">
        <v>254</v>
      </c>
      <c r="B8" s="121">
        <v>9.5000000000000001E-2</v>
      </c>
      <c r="C8" s="121">
        <v>0.1</v>
      </c>
      <c r="D8" s="121">
        <v>0.112</v>
      </c>
      <c r="E8" s="121">
        <v>9.4E-2</v>
      </c>
      <c r="F8" s="121">
        <v>9.1999999999999998E-2</v>
      </c>
      <c r="G8" s="121">
        <v>9.7000000000000003E-2</v>
      </c>
      <c r="H8" s="121">
        <v>9.2999999999999999E-2</v>
      </c>
      <c r="I8" s="121">
        <v>7.8E-2</v>
      </c>
      <c r="J8" s="121">
        <v>8.2000000000000003E-2</v>
      </c>
      <c r="K8" s="121">
        <v>9.4E-2</v>
      </c>
      <c r="L8" s="121">
        <v>9.2999999999999999E-2</v>
      </c>
      <c r="M8" s="122" t="s">
        <v>250</v>
      </c>
    </row>
    <row r="9" spans="1:13" ht="25" customHeight="1" x14ac:dyDescent="0.35">
      <c r="A9" s="120" t="s">
        <v>255</v>
      </c>
      <c r="B9" s="121">
        <v>0.31900000000000001</v>
      </c>
      <c r="C9" s="121">
        <v>0.315</v>
      </c>
      <c r="D9" s="121">
        <v>0.315</v>
      </c>
      <c r="E9" s="121">
        <v>0.32200000000000001</v>
      </c>
      <c r="F9" s="121">
        <v>0.32400000000000001</v>
      </c>
      <c r="G9" s="121">
        <v>0.315</v>
      </c>
      <c r="H9" s="121">
        <v>0.31</v>
      </c>
      <c r="I9" s="121">
        <v>0.32100000000000001</v>
      </c>
      <c r="J9" s="121">
        <v>0.32</v>
      </c>
      <c r="K9" s="121">
        <v>0.315</v>
      </c>
      <c r="L9" s="121">
        <v>0.313</v>
      </c>
      <c r="M9" s="122" t="s">
        <v>256</v>
      </c>
    </row>
    <row r="10" spans="1:13" ht="25" customHeight="1" x14ac:dyDescent="0.35">
      <c r="A10" s="120" t="s">
        <v>257</v>
      </c>
      <c r="B10" s="121">
        <v>2.1000000000000001E-2</v>
      </c>
      <c r="C10" s="121">
        <v>2.1000000000000001E-2</v>
      </c>
      <c r="D10" s="121">
        <v>2.1999999999999999E-2</v>
      </c>
      <c r="E10" s="121">
        <v>2.1999999999999999E-2</v>
      </c>
      <c r="F10" s="121">
        <v>2.1000000000000001E-2</v>
      </c>
      <c r="G10" s="121">
        <v>0.02</v>
      </c>
      <c r="H10" s="121">
        <v>1.9E-2</v>
      </c>
      <c r="I10" s="121">
        <v>1.9E-2</v>
      </c>
      <c r="J10" s="121">
        <v>1.7000000000000001E-2</v>
      </c>
      <c r="K10" s="121">
        <v>1.7999999999999999E-2</v>
      </c>
      <c r="L10" s="121">
        <v>1.7999999999999999E-2</v>
      </c>
      <c r="M10" s="122" t="s">
        <v>250</v>
      </c>
    </row>
    <row r="11" spans="1:13" ht="25" customHeight="1" x14ac:dyDescent="0.35">
      <c r="A11" s="120" t="s">
        <v>258</v>
      </c>
      <c r="B11" s="121">
        <v>0.41</v>
      </c>
      <c r="C11" s="121">
        <v>0.38300000000000001</v>
      </c>
      <c r="D11" s="121">
        <v>0.374</v>
      </c>
      <c r="E11" s="121">
        <v>0.373</v>
      </c>
      <c r="F11" s="121">
        <v>0.36699999999999999</v>
      </c>
      <c r="G11" s="121">
        <v>0.36299999999999999</v>
      </c>
      <c r="H11" s="121">
        <v>0.36</v>
      </c>
      <c r="I11" s="121">
        <v>0.35799999999999998</v>
      </c>
      <c r="J11" s="121">
        <v>0.34399999999999997</v>
      </c>
      <c r="K11" s="121">
        <v>0.35099999999999998</v>
      </c>
      <c r="L11" s="121">
        <v>0.34599999999999997</v>
      </c>
      <c r="M11" s="122" t="s">
        <v>250</v>
      </c>
    </row>
    <row r="12" spans="1:13" ht="25" customHeight="1" x14ac:dyDescent="0.35">
      <c r="A12" s="120" t="s">
        <v>259</v>
      </c>
      <c r="B12" s="121">
        <v>0.216</v>
      </c>
      <c r="C12" s="121">
        <v>0.20699999999999999</v>
      </c>
      <c r="D12" s="121">
        <v>0.20499999999999999</v>
      </c>
      <c r="E12" s="121">
        <v>0.193</v>
      </c>
      <c r="F12" s="121">
        <v>0.184</v>
      </c>
      <c r="G12" s="121">
        <v>0.185</v>
      </c>
      <c r="H12" s="121">
        <v>0.184</v>
      </c>
      <c r="I12" s="121">
        <v>0.18099999999999999</v>
      </c>
      <c r="J12" s="121">
        <v>0.17699999999999999</v>
      </c>
      <c r="K12" s="121">
        <v>0.182</v>
      </c>
      <c r="L12" s="121">
        <v>0.18</v>
      </c>
      <c r="M12" s="122" t="s">
        <v>250</v>
      </c>
    </row>
    <row r="13" spans="1:13" ht="25" customHeight="1" x14ac:dyDescent="0.35">
      <c r="A13" s="99" t="s">
        <v>336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</row>
    <row r="14" spans="1:13" ht="25" customHeight="1" x14ac:dyDescent="0.35">
      <c r="A14" s="243" t="s">
        <v>260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</row>
    <row r="15" spans="1:13" ht="25" customHeight="1" x14ac:dyDescent="0.35"/>
    <row r="16" spans="1:13" ht="25" customHeight="1" x14ac:dyDescent="0.35"/>
  </sheetData>
  <mergeCells count="1">
    <mergeCell ref="A14:M1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202B5-1EA9-469D-B9F0-C930EE44E97E}">
  <dimension ref="A1:E45"/>
  <sheetViews>
    <sheetView showGridLines="0" zoomScaleNormal="100" workbookViewId="0"/>
  </sheetViews>
  <sheetFormatPr defaultRowHeight="14.5" x14ac:dyDescent="0.35"/>
  <cols>
    <col min="1" max="1" width="55.7265625" customWidth="1"/>
    <col min="2" max="2" width="15.7265625" style="3" customWidth="1"/>
    <col min="3" max="5" width="15.7265625" customWidth="1"/>
  </cols>
  <sheetData>
    <row r="1" spans="1:5" s="13" customFormat="1" ht="38" customHeight="1" x14ac:dyDescent="0.35">
      <c r="A1" s="128" t="s">
        <v>212</v>
      </c>
      <c r="B1" s="12"/>
    </row>
    <row r="2" spans="1:5" ht="25" customHeight="1" x14ac:dyDescent="0.35"/>
    <row r="3" spans="1:5" ht="25" customHeight="1" x14ac:dyDescent="0.35">
      <c r="A3" s="239" t="s">
        <v>213</v>
      </c>
      <c r="B3" s="20" t="s">
        <v>47</v>
      </c>
      <c r="C3" s="20" t="s">
        <v>48</v>
      </c>
      <c r="D3" s="20" t="s">
        <v>49</v>
      </c>
      <c r="E3" s="20" t="s">
        <v>50</v>
      </c>
    </row>
    <row r="4" spans="1:5" ht="25" customHeight="1" x14ac:dyDescent="0.35">
      <c r="A4" s="239"/>
      <c r="B4" s="20" t="s">
        <v>52</v>
      </c>
      <c r="C4" s="20" t="s">
        <v>52</v>
      </c>
      <c r="D4" s="20" t="s">
        <v>52</v>
      </c>
      <c r="E4" s="20" t="s">
        <v>52</v>
      </c>
    </row>
    <row r="5" spans="1:5" ht="25" customHeight="1" x14ac:dyDescent="0.35">
      <c r="A5" s="23" t="s">
        <v>214</v>
      </c>
      <c r="B5" s="38">
        <v>37</v>
      </c>
      <c r="C5" s="38">
        <v>50</v>
      </c>
      <c r="D5" s="38">
        <v>43</v>
      </c>
      <c r="E5" s="117">
        <v>50</v>
      </c>
    </row>
    <row r="6" spans="1:5" ht="25" customHeight="1" x14ac:dyDescent="0.35">
      <c r="A6" s="23" t="s">
        <v>215</v>
      </c>
      <c r="B6" s="38">
        <v>3</v>
      </c>
      <c r="C6" s="38">
        <v>3</v>
      </c>
      <c r="D6" s="38">
        <v>5</v>
      </c>
      <c r="E6" s="117">
        <v>13</v>
      </c>
    </row>
    <row r="7" spans="1:5" ht="25" customHeight="1" x14ac:dyDescent="0.35">
      <c r="A7" s="15" t="s">
        <v>216</v>
      </c>
      <c r="B7" s="38">
        <v>0</v>
      </c>
      <c r="C7" s="38">
        <v>0</v>
      </c>
      <c r="D7" s="38">
        <v>0</v>
      </c>
      <c r="E7" s="118">
        <v>1</v>
      </c>
    </row>
    <row r="8" spans="1:5" ht="25" customHeight="1" x14ac:dyDescent="0.35">
      <c r="A8" s="15" t="s">
        <v>217</v>
      </c>
      <c r="B8" s="38">
        <v>11</v>
      </c>
      <c r="C8" s="38">
        <v>3</v>
      </c>
      <c r="D8" s="38">
        <v>13</v>
      </c>
      <c r="E8" s="118">
        <v>16</v>
      </c>
    </row>
    <row r="9" spans="1:5" ht="25" customHeight="1" x14ac:dyDescent="0.35">
      <c r="A9" s="15" t="s">
        <v>353</v>
      </c>
      <c r="B9" s="38">
        <v>17</v>
      </c>
      <c r="C9" s="38">
        <v>16</v>
      </c>
      <c r="D9" s="38">
        <v>10</v>
      </c>
      <c r="E9" s="118">
        <v>10</v>
      </c>
    </row>
    <row r="10" spans="1:5" ht="25" customHeight="1" x14ac:dyDescent="0.35">
      <c r="A10" s="55" t="s">
        <v>218</v>
      </c>
      <c r="B10"/>
      <c r="E10" s="115"/>
    </row>
    <row r="11" spans="1:5" ht="25" customHeight="1" x14ac:dyDescent="0.35">
      <c r="A11" s="51"/>
      <c r="E11" s="115"/>
    </row>
    <row r="12" spans="1:5" ht="25" customHeight="1" x14ac:dyDescent="0.35">
      <c r="A12" s="239" t="s">
        <v>219</v>
      </c>
      <c r="B12" s="20" t="s">
        <v>47</v>
      </c>
      <c r="C12" s="20" t="s">
        <v>48</v>
      </c>
      <c r="D12" s="20" t="s">
        <v>49</v>
      </c>
      <c r="E12" s="116" t="s">
        <v>50</v>
      </c>
    </row>
    <row r="13" spans="1:5" ht="25" customHeight="1" x14ac:dyDescent="0.35">
      <c r="A13" s="239"/>
      <c r="B13" s="20" t="s">
        <v>52</v>
      </c>
      <c r="C13" s="20" t="s">
        <v>52</v>
      </c>
      <c r="D13" s="20" t="s">
        <v>52</v>
      </c>
      <c r="E13" s="116" t="s">
        <v>52</v>
      </c>
    </row>
    <row r="14" spans="1:5" ht="25" customHeight="1" x14ac:dyDescent="0.35">
      <c r="A14" s="23" t="s">
        <v>214</v>
      </c>
      <c r="B14" s="38">
        <v>3</v>
      </c>
      <c r="C14" s="38">
        <v>9</v>
      </c>
      <c r="D14" s="38">
        <v>3</v>
      </c>
      <c r="E14" s="117">
        <v>0</v>
      </c>
    </row>
    <row r="15" spans="1:5" ht="25" customHeight="1" x14ac:dyDescent="0.35">
      <c r="A15" s="23" t="s">
        <v>215</v>
      </c>
      <c r="B15" s="38">
        <v>2</v>
      </c>
      <c r="C15" s="38">
        <v>3</v>
      </c>
      <c r="D15" s="38">
        <v>2</v>
      </c>
      <c r="E15" s="117">
        <v>0</v>
      </c>
    </row>
    <row r="16" spans="1:5" ht="25" customHeight="1" x14ac:dyDescent="0.35">
      <c r="A16" s="15" t="s">
        <v>216</v>
      </c>
      <c r="B16" s="38">
        <v>0</v>
      </c>
      <c r="C16" s="38">
        <v>0</v>
      </c>
      <c r="D16" s="38">
        <v>0</v>
      </c>
      <c r="E16" s="118">
        <v>0</v>
      </c>
    </row>
    <row r="17" spans="1:5" ht="25" customHeight="1" x14ac:dyDescent="0.35">
      <c r="A17" s="15" t="s">
        <v>217</v>
      </c>
      <c r="B17" s="38">
        <v>1</v>
      </c>
      <c r="C17" s="38">
        <v>1</v>
      </c>
      <c r="D17" s="38">
        <v>1</v>
      </c>
      <c r="E17" s="118">
        <v>0</v>
      </c>
    </row>
    <row r="18" spans="1:5" ht="25" customHeight="1" x14ac:dyDescent="0.35">
      <c r="A18" s="15" t="s">
        <v>353</v>
      </c>
      <c r="B18" s="38">
        <v>1</v>
      </c>
      <c r="C18" s="38">
        <v>0</v>
      </c>
      <c r="D18" s="38">
        <v>2</v>
      </c>
      <c r="E18" s="118">
        <v>1</v>
      </c>
    </row>
    <row r="19" spans="1:5" ht="25" customHeight="1" x14ac:dyDescent="0.35">
      <c r="A19" s="55" t="s">
        <v>220</v>
      </c>
      <c r="B19"/>
      <c r="E19" s="115"/>
    </row>
    <row r="20" spans="1:5" ht="25" customHeight="1" x14ac:dyDescent="0.35">
      <c r="A20" s="56"/>
      <c r="B20"/>
      <c r="E20" s="115"/>
    </row>
    <row r="21" spans="1:5" ht="25" customHeight="1" x14ac:dyDescent="0.35">
      <c r="A21" s="239" t="s">
        <v>221</v>
      </c>
      <c r="B21" s="20" t="s">
        <v>47</v>
      </c>
      <c r="C21" s="20" t="s">
        <v>48</v>
      </c>
      <c r="D21" s="20" t="s">
        <v>49</v>
      </c>
      <c r="E21" s="116" t="s">
        <v>50</v>
      </c>
    </row>
    <row r="22" spans="1:5" ht="25" customHeight="1" x14ac:dyDescent="0.35">
      <c r="A22" s="239"/>
      <c r="B22" s="20" t="s">
        <v>52</v>
      </c>
      <c r="C22" s="20" t="s">
        <v>52</v>
      </c>
      <c r="D22" s="20" t="s">
        <v>52</v>
      </c>
      <c r="E22" s="116" t="s">
        <v>52</v>
      </c>
    </row>
    <row r="23" spans="1:5" ht="25" customHeight="1" x14ac:dyDescent="0.35">
      <c r="A23" s="23" t="s">
        <v>214</v>
      </c>
      <c r="B23" s="38">
        <v>34</v>
      </c>
      <c r="C23" s="38">
        <v>3</v>
      </c>
      <c r="D23" s="38">
        <v>41</v>
      </c>
      <c r="E23" s="117">
        <v>43</v>
      </c>
    </row>
    <row r="24" spans="1:5" ht="25" customHeight="1" x14ac:dyDescent="0.35">
      <c r="A24" s="23" t="s">
        <v>215</v>
      </c>
      <c r="B24" s="38">
        <v>1</v>
      </c>
      <c r="C24" s="38">
        <v>0</v>
      </c>
      <c r="D24" s="38">
        <v>3</v>
      </c>
      <c r="E24" s="117">
        <v>11</v>
      </c>
    </row>
    <row r="25" spans="1:5" ht="25" customHeight="1" x14ac:dyDescent="0.35">
      <c r="A25" s="15" t="s">
        <v>216</v>
      </c>
      <c r="B25" s="38">
        <v>0</v>
      </c>
      <c r="C25" s="38">
        <v>0</v>
      </c>
      <c r="D25" s="38">
        <v>0</v>
      </c>
      <c r="E25" s="118">
        <v>0</v>
      </c>
    </row>
    <row r="26" spans="1:5" ht="25" customHeight="1" x14ac:dyDescent="0.35">
      <c r="A26" s="15" t="s">
        <v>217</v>
      </c>
      <c r="B26" s="38">
        <v>6</v>
      </c>
      <c r="C26" s="38">
        <v>0</v>
      </c>
      <c r="D26" s="38">
        <v>4</v>
      </c>
      <c r="E26" s="118">
        <v>13</v>
      </c>
    </row>
    <row r="27" spans="1:5" ht="25" customHeight="1" x14ac:dyDescent="0.35">
      <c r="A27" s="15" t="s">
        <v>353</v>
      </c>
      <c r="B27" s="38">
        <v>16</v>
      </c>
      <c r="C27" s="38">
        <v>0</v>
      </c>
      <c r="D27" s="38">
        <v>0</v>
      </c>
      <c r="E27" s="118">
        <v>8</v>
      </c>
    </row>
    <row r="28" spans="1:5" ht="25" customHeight="1" x14ac:dyDescent="0.35">
      <c r="A28" s="55" t="s">
        <v>222</v>
      </c>
      <c r="B28"/>
      <c r="E28" s="115"/>
    </row>
    <row r="29" spans="1:5" ht="25" customHeight="1" x14ac:dyDescent="0.35">
      <c r="A29" s="56"/>
      <c r="B29"/>
      <c r="E29" s="115"/>
    </row>
    <row r="30" spans="1:5" ht="25" customHeight="1" x14ac:dyDescent="0.35">
      <c r="A30" s="239" t="s">
        <v>223</v>
      </c>
      <c r="B30" s="20" t="s">
        <v>47</v>
      </c>
      <c r="C30" s="20" t="s">
        <v>48</v>
      </c>
      <c r="D30" s="20" t="s">
        <v>49</v>
      </c>
      <c r="E30" s="116" t="s">
        <v>50</v>
      </c>
    </row>
    <row r="31" spans="1:5" ht="25" customHeight="1" x14ac:dyDescent="0.35">
      <c r="A31" s="239"/>
      <c r="B31" s="20" t="s">
        <v>52</v>
      </c>
      <c r="C31" s="20" t="s">
        <v>52</v>
      </c>
      <c r="D31" s="20" t="s">
        <v>52</v>
      </c>
      <c r="E31" s="116" t="s">
        <v>52</v>
      </c>
    </row>
    <row r="32" spans="1:5" ht="25" customHeight="1" x14ac:dyDescent="0.35">
      <c r="A32" s="23" t="s">
        <v>214</v>
      </c>
      <c r="B32" s="38">
        <v>5</v>
      </c>
      <c r="C32" s="38">
        <v>1</v>
      </c>
      <c r="D32" s="38">
        <v>10</v>
      </c>
      <c r="E32" s="117">
        <v>1</v>
      </c>
    </row>
    <row r="33" spans="1:5" ht="25" customHeight="1" x14ac:dyDescent="0.35">
      <c r="A33" s="23" t="s">
        <v>215</v>
      </c>
      <c r="B33" s="38">
        <v>0</v>
      </c>
      <c r="C33" s="38">
        <v>0</v>
      </c>
      <c r="D33" s="38">
        <v>0</v>
      </c>
      <c r="E33" s="117">
        <v>0</v>
      </c>
    </row>
    <row r="34" spans="1:5" ht="25" customHeight="1" x14ac:dyDescent="0.35">
      <c r="A34" s="15" t="s">
        <v>216</v>
      </c>
      <c r="B34" s="38">
        <v>0</v>
      </c>
      <c r="C34" s="38">
        <v>0</v>
      </c>
      <c r="D34" s="38">
        <v>0</v>
      </c>
      <c r="E34" s="118">
        <v>0</v>
      </c>
    </row>
    <row r="35" spans="1:5" ht="25" customHeight="1" x14ac:dyDescent="0.35">
      <c r="A35" s="15" t="s">
        <v>217</v>
      </c>
      <c r="B35" s="38">
        <v>1</v>
      </c>
      <c r="C35" s="38">
        <v>0</v>
      </c>
      <c r="D35" s="38">
        <v>2</v>
      </c>
      <c r="E35" s="118">
        <v>0</v>
      </c>
    </row>
    <row r="36" spans="1:5" ht="25" customHeight="1" x14ac:dyDescent="0.35">
      <c r="A36" s="15" t="s">
        <v>353</v>
      </c>
      <c r="B36" s="38">
        <v>1</v>
      </c>
      <c r="C36" s="38">
        <v>0</v>
      </c>
      <c r="D36" s="38">
        <v>0</v>
      </c>
      <c r="E36" s="118">
        <v>0</v>
      </c>
    </row>
    <row r="37" spans="1:5" ht="25" customHeight="1" x14ac:dyDescent="0.35">
      <c r="A37" s="55" t="s">
        <v>224</v>
      </c>
      <c r="B37"/>
      <c r="E37" s="115"/>
    </row>
    <row r="39" spans="1:5" ht="18" x14ac:dyDescent="0.55000000000000004">
      <c r="A39" s="96" t="s">
        <v>225</v>
      </c>
    </row>
    <row r="40" spans="1:5" ht="18" x14ac:dyDescent="0.55000000000000004">
      <c r="A40" s="96" t="s">
        <v>225</v>
      </c>
    </row>
    <row r="41" spans="1:5" ht="18" x14ac:dyDescent="0.55000000000000004">
      <c r="A41" s="96" t="s">
        <v>225</v>
      </c>
    </row>
    <row r="42" spans="1:5" ht="18" x14ac:dyDescent="0.55000000000000004">
      <c r="A42" s="96" t="s">
        <v>225</v>
      </c>
    </row>
    <row r="43" spans="1:5" ht="18" x14ac:dyDescent="0.55000000000000004">
      <c r="A43" s="96" t="s">
        <v>225</v>
      </c>
    </row>
    <row r="44" spans="1:5" ht="18" x14ac:dyDescent="0.55000000000000004">
      <c r="A44" s="96" t="s">
        <v>225</v>
      </c>
    </row>
    <row r="45" spans="1:5" ht="18" x14ac:dyDescent="0.55000000000000004">
      <c r="A45" s="96" t="s">
        <v>225</v>
      </c>
    </row>
  </sheetData>
  <mergeCells count="4">
    <mergeCell ref="A3:A4"/>
    <mergeCell ref="A12:A13"/>
    <mergeCell ref="A21:A22"/>
    <mergeCell ref="A30:A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B113D-F475-4E65-BE64-D4BC62FA70C5}">
  <dimension ref="A1:I59"/>
  <sheetViews>
    <sheetView showGridLines="0" zoomScaleNormal="100" workbookViewId="0">
      <selection activeCell="I28" sqref="I28"/>
    </sheetView>
  </sheetViews>
  <sheetFormatPr defaultRowHeight="14.5" x14ac:dyDescent="0.35"/>
  <cols>
    <col min="1" max="1" width="55.7265625" customWidth="1"/>
    <col min="2" max="2" width="15.7265625" style="3" customWidth="1"/>
    <col min="3" max="15" width="15.7265625" customWidth="1"/>
    <col min="17" max="17" width="13.81640625" customWidth="1"/>
  </cols>
  <sheetData>
    <row r="1" spans="1:9" s="11" customFormat="1" ht="41.5" customHeight="1" x14ac:dyDescent="0.35">
      <c r="A1" s="128" t="s">
        <v>278</v>
      </c>
      <c r="B1" s="10"/>
    </row>
    <row r="2" spans="1:9" ht="25" customHeight="1" x14ac:dyDescent="0.35"/>
    <row r="3" spans="1:9" ht="25" customHeight="1" x14ac:dyDescent="0.35">
      <c r="A3" s="192"/>
      <c r="B3" s="78" t="s">
        <v>47</v>
      </c>
      <c r="C3" s="78" t="s">
        <v>48</v>
      </c>
      <c r="D3" s="78" t="s">
        <v>49</v>
      </c>
      <c r="E3" s="78" t="s">
        <v>50</v>
      </c>
      <c r="F3" s="78" t="s">
        <v>47</v>
      </c>
      <c r="G3" s="78" t="s">
        <v>48</v>
      </c>
      <c r="H3" s="78" t="s">
        <v>49</v>
      </c>
      <c r="I3" s="78" t="s">
        <v>50</v>
      </c>
    </row>
    <row r="4" spans="1:9" ht="25" customHeight="1" x14ac:dyDescent="0.35">
      <c r="A4" s="192"/>
      <c r="B4" s="78" t="s">
        <v>263</v>
      </c>
      <c r="C4" s="78" t="s">
        <v>263</v>
      </c>
      <c r="D4" s="78" t="s">
        <v>263</v>
      </c>
      <c r="E4" s="78" t="s">
        <v>263</v>
      </c>
      <c r="F4" s="78" t="s">
        <v>264</v>
      </c>
      <c r="G4" s="78" t="s">
        <v>265</v>
      </c>
      <c r="H4" s="78" t="s">
        <v>264</v>
      </c>
      <c r="I4" s="78" t="s">
        <v>264</v>
      </c>
    </row>
    <row r="5" spans="1:9" ht="25" customHeight="1" x14ac:dyDescent="0.35">
      <c r="A5" s="17" t="s">
        <v>266</v>
      </c>
      <c r="B5" s="152">
        <v>0.57999999999999996</v>
      </c>
      <c r="C5" s="152">
        <v>0.61</v>
      </c>
      <c r="D5" s="152">
        <v>0.79</v>
      </c>
      <c r="E5" s="152">
        <v>0.84</v>
      </c>
      <c r="F5" s="152">
        <v>0.81</v>
      </c>
      <c r="G5" s="153">
        <v>0.85</v>
      </c>
      <c r="H5" s="153">
        <v>0.84</v>
      </c>
      <c r="I5" s="154">
        <v>0.81</v>
      </c>
    </row>
    <row r="6" spans="1:9" ht="25" customHeight="1" x14ac:dyDescent="0.35">
      <c r="A6" s="17" t="s">
        <v>267</v>
      </c>
      <c r="B6" s="152">
        <v>0.46</v>
      </c>
      <c r="C6" s="152">
        <v>0.43</v>
      </c>
      <c r="D6" s="152">
        <v>0.52</v>
      </c>
      <c r="E6" s="152">
        <v>0.71</v>
      </c>
      <c r="F6" s="152">
        <v>0.63</v>
      </c>
      <c r="G6" s="153">
        <v>0.66</v>
      </c>
      <c r="H6" s="153">
        <v>0.64</v>
      </c>
      <c r="I6" s="154">
        <v>0.65</v>
      </c>
    </row>
    <row r="7" spans="1:9" ht="25" customHeight="1" x14ac:dyDescent="0.35">
      <c r="A7" s="8" t="s">
        <v>279</v>
      </c>
    </row>
    <row r="8" spans="1:9" ht="25" customHeight="1" x14ac:dyDescent="0.35">
      <c r="A8" s="47"/>
    </row>
    <row r="9" spans="1:9" ht="25" customHeight="1" x14ac:dyDescent="0.35">
      <c r="A9" s="192" t="s">
        <v>76</v>
      </c>
      <c r="B9" s="78" t="s">
        <v>47</v>
      </c>
      <c r="C9" s="78" t="s">
        <v>48</v>
      </c>
      <c r="D9" s="78" t="s">
        <v>49</v>
      </c>
      <c r="E9" s="78" t="s">
        <v>50</v>
      </c>
      <c r="F9" s="78" t="s">
        <v>47</v>
      </c>
      <c r="G9" s="78" t="s">
        <v>48</v>
      </c>
      <c r="H9" s="78" t="s">
        <v>49</v>
      </c>
      <c r="I9" s="78" t="s">
        <v>50</v>
      </c>
    </row>
    <row r="10" spans="1:9" ht="25" customHeight="1" x14ac:dyDescent="0.35">
      <c r="A10" s="192"/>
      <c r="B10" s="78" t="s">
        <v>268</v>
      </c>
      <c r="C10" s="78" t="s">
        <v>263</v>
      </c>
      <c r="D10" s="78" t="s">
        <v>263</v>
      </c>
      <c r="E10" s="78" t="s">
        <v>263</v>
      </c>
      <c r="F10" s="78" t="s">
        <v>264</v>
      </c>
      <c r="G10" s="78" t="s">
        <v>265</v>
      </c>
      <c r="H10" s="78" t="s">
        <v>264</v>
      </c>
      <c r="I10" s="78" t="s">
        <v>264</v>
      </c>
    </row>
    <row r="11" spans="1:9" ht="25" customHeight="1" x14ac:dyDescent="0.35">
      <c r="A11" s="34" t="s">
        <v>77</v>
      </c>
      <c r="B11" s="152">
        <v>0.89</v>
      </c>
      <c r="C11" s="152">
        <v>0.9</v>
      </c>
      <c r="D11" s="152">
        <v>0.94</v>
      </c>
      <c r="E11" s="152">
        <v>0.96</v>
      </c>
      <c r="F11" s="153">
        <v>0.97</v>
      </c>
      <c r="G11" s="153">
        <v>0.97</v>
      </c>
      <c r="H11" s="153">
        <v>0.99</v>
      </c>
      <c r="I11" s="154">
        <v>0.97</v>
      </c>
    </row>
    <row r="12" spans="1:9" ht="25" customHeight="1" x14ac:dyDescent="0.35">
      <c r="A12" s="34" t="s">
        <v>78</v>
      </c>
      <c r="B12" s="152">
        <v>0.8</v>
      </c>
      <c r="C12" s="152">
        <v>0.83</v>
      </c>
      <c r="D12" s="152">
        <v>0.92</v>
      </c>
      <c r="E12" s="152">
        <v>0.93</v>
      </c>
      <c r="F12" s="153">
        <v>0.93</v>
      </c>
      <c r="G12" s="153">
        <v>0.95</v>
      </c>
      <c r="H12" s="153">
        <v>0.91</v>
      </c>
      <c r="I12" s="154">
        <v>0.93</v>
      </c>
    </row>
    <row r="13" spans="1:9" ht="25" customHeight="1" x14ac:dyDescent="0.35">
      <c r="A13" s="34" t="s">
        <v>79</v>
      </c>
      <c r="B13" s="152">
        <v>0.7</v>
      </c>
      <c r="C13" s="152">
        <v>0.79</v>
      </c>
      <c r="D13" s="152">
        <v>0.86</v>
      </c>
      <c r="E13" s="152">
        <v>0.9</v>
      </c>
      <c r="F13" s="153">
        <v>0.9</v>
      </c>
      <c r="G13" s="153">
        <v>0.91</v>
      </c>
      <c r="H13" s="153">
        <v>0.92</v>
      </c>
      <c r="I13" s="154">
        <v>0.89</v>
      </c>
    </row>
    <row r="14" spans="1:9" ht="25" customHeight="1" x14ac:dyDescent="0.35">
      <c r="A14" s="34" t="s">
        <v>80</v>
      </c>
      <c r="B14" s="152">
        <v>0.89</v>
      </c>
      <c r="C14" s="152">
        <v>0.92</v>
      </c>
      <c r="D14" s="152">
        <v>0.94</v>
      </c>
      <c r="E14" s="152">
        <v>0.94</v>
      </c>
      <c r="F14" s="153">
        <v>0.97</v>
      </c>
      <c r="G14" s="153">
        <v>0.96</v>
      </c>
      <c r="H14" s="153">
        <v>1</v>
      </c>
      <c r="I14" s="154">
        <v>0.94</v>
      </c>
    </row>
    <row r="15" spans="1:9" ht="25" customHeight="1" x14ac:dyDescent="0.35">
      <c r="A15" s="34" t="s">
        <v>81</v>
      </c>
      <c r="B15" s="152">
        <v>0.89</v>
      </c>
      <c r="C15" s="152">
        <v>0.92</v>
      </c>
      <c r="D15" s="152">
        <v>0.97</v>
      </c>
      <c r="E15" s="152">
        <v>0.98</v>
      </c>
      <c r="F15" s="153">
        <v>0.97</v>
      </c>
      <c r="G15" s="153">
        <v>0.97</v>
      </c>
      <c r="H15" s="153">
        <v>0.99</v>
      </c>
      <c r="I15" s="154">
        <v>0.98</v>
      </c>
    </row>
    <row r="16" spans="1:9" ht="25" customHeight="1" x14ac:dyDescent="0.35">
      <c r="A16" s="34" t="s">
        <v>82</v>
      </c>
      <c r="B16" s="152">
        <v>0.89</v>
      </c>
      <c r="C16" s="152">
        <v>0.93</v>
      </c>
      <c r="D16" s="152">
        <v>0.95</v>
      </c>
      <c r="E16" s="152">
        <v>0.96</v>
      </c>
      <c r="F16" s="153">
        <v>0.94</v>
      </c>
      <c r="G16" s="153">
        <v>0.96</v>
      </c>
      <c r="H16" s="153">
        <v>0.97</v>
      </c>
      <c r="I16" s="154">
        <v>0.95</v>
      </c>
    </row>
    <row r="17" spans="1:9" ht="25" customHeight="1" x14ac:dyDescent="0.35">
      <c r="A17" s="34" t="s">
        <v>83</v>
      </c>
      <c r="B17" s="152">
        <v>0.78</v>
      </c>
      <c r="C17" s="152">
        <v>0.8</v>
      </c>
      <c r="D17" s="152">
        <v>0.91</v>
      </c>
      <c r="E17" s="152">
        <v>0.92</v>
      </c>
      <c r="F17" s="153">
        <v>0.93</v>
      </c>
      <c r="G17" s="153">
        <v>0.92</v>
      </c>
      <c r="H17" s="153">
        <v>0.94</v>
      </c>
      <c r="I17" s="154">
        <v>0.9</v>
      </c>
    </row>
    <row r="18" spans="1:9" ht="25" customHeight="1" x14ac:dyDescent="0.35">
      <c r="A18" s="34" t="s">
        <v>84</v>
      </c>
      <c r="B18" s="152">
        <v>0.73</v>
      </c>
      <c r="C18" s="152">
        <v>0.82</v>
      </c>
      <c r="D18" s="152">
        <v>0.87</v>
      </c>
      <c r="E18" s="152">
        <v>0.91</v>
      </c>
      <c r="F18" s="153">
        <v>0.88</v>
      </c>
      <c r="G18" s="153">
        <v>0.9</v>
      </c>
      <c r="H18" s="153">
        <v>0.91</v>
      </c>
      <c r="I18" s="154">
        <v>0.88</v>
      </c>
    </row>
    <row r="19" spans="1:9" ht="25" customHeight="1" x14ac:dyDescent="0.35">
      <c r="A19" s="100"/>
    </row>
    <row r="20" spans="1:9" ht="25" customHeight="1" x14ac:dyDescent="0.35">
      <c r="A20" s="192" t="s">
        <v>96</v>
      </c>
      <c r="B20" s="78" t="s">
        <v>47</v>
      </c>
      <c r="C20" s="78" t="s">
        <v>48</v>
      </c>
      <c r="D20" s="78" t="s">
        <v>49</v>
      </c>
      <c r="E20" s="78" t="s">
        <v>50</v>
      </c>
      <c r="F20" s="78" t="s">
        <v>47</v>
      </c>
      <c r="G20" s="78" t="s">
        <v>48</v>
      </c>
      <c r="H20" s="78" t="s">
        <v>49</v>
      </c>
      <c r="I20" s="78" t="s">
        <v>50</v>
      </c>
    </row>
    <row r="21" spans="1:9" ht="25" customHeight="1" x14ac:dyDescent="0.35">
      <c r="A21" s="192"/>
      <c r="B21" s="78" t="s">
        <v>269</v>
      </c>
      <c r="C21" s="78" t="s">
        <v>263</v>
      </c>
      <c r="D21" s="78" t="s">
        <v>263</v>
      </c>
      <c r="E21" s="78" t="s">
        <v>263</v>
      </c>
      <c r="F21" s="78" t="s">
        <v>264</v>
      </c>
      <c r="G21" s="78" t="s">
        <v>265</v>
      </c>
      <c r="H21" s="78" t="s">
        <v>264</v>
      </c>
      <c r="I21" s="78" t="s">
        <v>264</v>
      </c>
    </row>
    <row r="22" spans="1:9" ht="25" customHeight="1" x14ac:dyDescent="0.35">
      <c r="A22" s="34" t="s">
        <v>77</v>
      </c>
      <c r="B22" s="152">
        <v>0.85</v>
      </c>
      <c r="C22" s="152">
        <v>0.83</v>
      </c>
      <c r="D22" s="152">
        <v>0.83</v>
      </c>
      <c r="E22" s="152">
        <v>0.92</v>
      </c>
      <c r="F22" s="153">
        <v>0.93</v>
      </c>
      <c r="G22" s="153">
        <v>0.88</v>
      </c>
      <c r="H22" s="153">
        <v>0.9</v>
      </c>
      <c r="I22" s="154">
        <v>0.93</v>
      </c>
    </row>
    <row r="23" spans="1:9" ht="25" customHeight="1" x14ac:dyDescent="0.35">
      <c r="A23" s="34" t="s">
        <v>78</v>
      </c>
      <c r="B23" s="152">
        <v>0.56000000000000005</v>
      </c>
      <c r="C23" s="152">
        <v>0.81</v>
      </c>
      <c r="D23" s="152">
        <v>0.87</v>
      </c>
      <c r="E23" s="152">
        <v>0.81</v>
      </c>
      <c r="F23" s="153">
        <v>0.77</v>
      </c>
      <c r="G23" s="153">
        <v>0.77</v>
      </c>
      <c r="H23" s="153">
        <v>0.74</v>
      </c>
      <c r="I23" s="154">
        <v>0.79</v>
      </c>
    </row>
    <row r="24" spans="1:9" ht="25" customHeight="1" x14ac:dyDescent="0.35">
      <c r="A24" s="34" t="s">
        <v>79</v>
      </c>
      <c r="B24" s="152">
        <v>0.86</v>
      </c>
      <c r="C24" s="152">
        <v>0.81</v>
      </c>
      <c r="D24" s="152">
        <v>0.87</v>
      </c>
      <c r="E24" s="152">
        <v>0.93</v>
      </c>
      <c r="F24" s="153">
        <v>0.87</v>
      </c>
      <c r="G24" s="153">
        <v>0.87</v>
      </c>
      <c r="H24" s="153">
        <v>0.9</v>
      </c>
      <c r="I24" s="154">
        <v>0.81</v>
      </c>
    </row>
    <row r="25" spans="1:9" ht="25" customHeight="1" x14ac:dyDescent="0.35">
      <c r="A25" s="34" t="s">
        <v>80</v>
      </c>
      <c r="B25" s="152">
        <v>0.84</v>
      </c>
      <c r="C25" s="152">
        <v>0.89</v>
      </c>
      <c r="D25" s="152">
        <v>0.86</v>
      </c>
      <c r="E25" s="152">
        <v>0.96</v>
      </c>
      <c r="F25" s="153">
        <v>0.94</v>
      </c>
      <c r="G25" s="153">
        <v>0.96</v>
      </c>
      <c r="H25" s="153">
        <v>0.94</v>
      </c>
      <c r="I25" s="154">
        <v>0.93</v>
      </c>
    </row>
    <row r="26" spans="1:9" ht="25" customHeight="1" x14ac:dyDescent="0.35">
      <c r="A26" s="34" t="s">
        <v>81</v>
      </c>
      <c r="B26" s="189" t="s">
        <v>99</v>
      </c>
      <c r="C26" s="189"/>
      <c r="D26" s="189"/>
      <c r="E26" s="189"/>
      <c r="F26" s="189"/>
      <c r="G26" s="189"/>
      <c r="H26" s="189"/>
      <c r="I26" s="189"/>
    </row>
    <row r="27" spans="1:9" ht="25" customHeight="1" x14ac:dyDescent="0.35">
      <c r="A27" s="34" t="s">
        <v>82</v>
      </c>
      <c r="B27" s="152">
        <v>0.82</v>
      </c>
      <c r="C27" s="152">
        <v>0.78</v>
      </c>
      <c r="D27" s="152">
        <v>0.76</v>
      </c>
      <c r="E27" s="152">
        <v>0.88</v>
      </c>
      <c r="F27" s="153">
        <v>0.88</v>
      </c>
      <c r="G27" s="153">
        <v>0.87</v>
      </c>
      <c r="H27" s="153">
        <v>0.89</v>
      </c>
      <c r="I27" s="154">
        <v>0.8</v>
      </c>
    </row>
    <row r="28" spans="1:9" ht="25" customHeight="1" x14ac:dyDescent="0.35">
      <c r="A28" s="34" t="s">
        <v>83</v>
      </c>
      <c r="B28" s="152">
        <v>0.73</v>
      </c>
      <c r="C28" s="152">
        <v>0.68</v>
      </c>
      <c r="D28" s="152">
        <v>0.77</v>
      </c>
      <c r="E28" s="152">
        <v>0.84</v>
      </c>
      <c r="F28" s="153">
        <v>0.8</v>
      </c>
      <c r="G28" s="153">
        <v>0.85</v>
      </c>
      <c r="H28" s="153">
        <v>0.85</v>
      </c>
      <c r="I28" s="154">
        <v>0.83</v>
      </c>
    </row>
    <row r="29" spans="1:9" ht="25" customHeight="1" x14ac:dyDescent="0.35">
      <c r="A29" s="34" t="s">
        <v>84</v>
      </c>
      <c r="B29" s="152">
        <v>0.52</v>
      </c>
      <c r="C29" s="152">
        <v>0.56000000000000005</v>
      </c>
      <c r="D29" s="152">
        <v>0.61</v>
      </c>
      <c r="E29" s="152">
        <v>0.76</v>
      </c>
      <c r="F29" s="153">
        <v>0.77</v>
      </c>
      <c r="G29" s="153">
        <v>0.75</v>
      </c>
      <c r="H29" s="153">
        <v>0.76</v>
      </c>
      <c r="I29" s="154">
        <v>0.7</v>
      </c>
    </row>
    <row r="30" spans="1:9" ht="25" customHeight="1" x14ac:dyDescent="0.35">
      <c r="A30" s="8" t="s">
        <v>280</v>
      </c>
      <c r="B30" s="149"/>
      <c r="C30" s="149"/>
      <c r="D30" s="149"/>
      <c r="E30" s="149"/>
      <c r="F30" s="150"/>
      <c r="G30" s="150"/>
      <c r="H30" s="150"/>
      <c r="I30" s="150"/>
    </row>
    <row r="31" spans="1:9" ht="25" customHeight="1" x14ac:dyDescent="0.35">
      <c r="A31" s="104"/>
    </row>
    <row r="32" spans="1:9" ht="25" customHeight="1" x14ac:dyDescent="0.35">
      <c r="A32" s="78"/>
      <c r="B32" s="78" t="s">
        <v>47</v>
      </c>
      <c r="C32" s="78" t="s">
        <v>48</v>
      </c>
      <c r="D32" s="78" t="s">
        <v>49</v>
      </c>
      <c r="E32" s="78" t="s">
        <v>50</v>
      </c>
      <c r="F32" s="78" t="s">
        <v>47</v>
      </c>
      <c r="G32" s="78" t="s">
        <v>48</v>
      </c>
      <c r="H32" s="78" t="s">
        <v>49</v>
      </c>
      <c r="I32" s="78" t="s">
        <v>50</v>
      </c>
    </row>
    <row r="33" spans="1:9" ht="25" customHeight="1" x14ac:dyDescent="0.35">
      <c r="A33" s="78"/>
      <c r="B33" s="78" t="s">
        <v>263</v>
      </c>
      <c r="C33" s="78" t="s">
        <v>263</v>
      </c>
      <c r="D33" s="78" t="s">
        <v>263</v>
      </c>
      <c r="E33" s="78" t="s">
        <v>263</v>
      </c>
      <c r="F33" s="78" t="s">
        <v>264</v>
      </c>
      <c r="G33" s="78" t="s">
        <v>265</v>
      </c>
      <c r="H33" s="78" t="s">
        <v>264</v>
      </c>
      <c r="I33" s="78" t="s">
        <v>264</v>
      </c>
    </row>
    <row r="34" spans="1:9" ht="25" customHeight="1" x14ac:dyDescent="0.35">
      <c r="A34" s="21" t="s">
        <v>270</v>
      </c>
      <c r="B34" s="155">
        <v>11755</v>
      </c>
      <c r="C34" s="155">
        <v>12336</v>
      </c>
      <c r="D34" s="155">
        <v>12777</v>
      </c>
      <c r="E34" s="155">
        <v>12896</v>
      </c>
      <c r="F34" s="156">
        <v>13797</v>
      </c>
      <c r="G34" s="156">
        <v>14331</v>
      </c>
      <c r="H34" s="156">
        <v>14419</v>
      </c>
      <c r="I34" s="157">
        <v>14408</v>
      </c>
    </row>
    <row r="35" spans="1:9" ht="25" customHeight="1" x14ac:dyDescent="0.35">
      <c r="A35" s="21" t="s">
        <v>271</v>
      </c>
      <c r="B35" s="151"/>
      <c r="C35" s="151"/>
      <c r="D35" s="151">
        <v>809</v>
      </c>
      <c r="E35" s="155">
        <v>1029</v>
      </c>
      <c r="F35" s="156">
        <v>1055</v>
      </c>
      <c r="G35" s="156">
        <v>1190</v>
      </c>
      <c r="H35" s="156">
        <v>1294</v>
      </c>
      <c r="I35" s="157">
        <v>1466</v>
      </c>
    </row>
    <row r="36" spans="1:9" ht="25" customHeight="1" x14ac:dyDescent="0.35">
      <c r="A36" s="8" t="s">
        <v>281</v>
      </c>
      <c r="C36" s="3"/>
    </row>
    <row r="37" spans="1:9" ht="25" customHeight="1" x14ac:dyDescent="0.35">
      <c r="C37" s="3"/>
    </row>
    <row r="38" spans="1:9" ht="25" customHeight="1" x14ac:dyDescent="0.35">
      <c r="A38" s="190" t="s">
        <v>203</v>
      </c>
      <c r="B38" s="78" t="s">
        <v>47</v>
      </c>
      <c r="C38" s="78" t="s">
        <v>48</v>
      </c>
      <c r="D38" s="78" t="s">
        <v>49</v>
      </c>
      <c r="E38" s="78" t="s">
        <v>50</v>
      </c>
      <c r="F38" s="78" t="s">
        <v>47</v>
      </c>
      <c r="G38" s="78" t="s">
        <v>48</v>
      </c>
      <c r="H38" s="78" t="s">
        <v>49</v>
      </c>
      <c r="I38" s="78" t="s">
        <v>50</v>
      </c>
    </row>
    <row r="39" spans="1:9" ht="25" customHeight="1" x14ac:dyDescent="0.35">
      <c r="A39" s="191"/>
      <c r="B39" s="78" t="s">
        <v>263</v>
      </c>
      <c r="C39" s="78" t="s">
        <v>263</v>
      </c>
      <c r="D39" s="78" t="s">
        <v>263</v>
      </c>
      <c r="E39" s="78" t="s">
        <v>263</v>
      </c>
      <c r="F39" s="78" t="s">
        <v>264</v>
      </c>
      <c r="G39" s="78" t="s">
        <v>265</v>
      </c>
      <c r="H39" s="78" t="s">
        <v>264</v>
      </c>
      <c r="I39" s="78" t="s">
        <v>264</v>
      </c>
    </row>
    <row r="40" spans="1:9" ht="25" customHeight="1" x14ac:dyDescent="0.35">
      <c r="A40" s="158" t="s">
        <v>272</v>
      </c>
      <c r="B40" s="151">
        <v>6.8</v>
      </c>
      <c r="C40" s="151">
        <v>7.1</v>
      </c>
      <c r="D40" s="151">
        <v>7.4</v>
      </c>
      <c r="E40" s="151">
        <v>7.4</v>
      </c>
      <c r="F40" s="160">
        <v>7.7</v>
      </c>
      <c r="G40" s="160">
        <v>7.9</v>
      </c>
      <c r="H40" s="160">
        <v>8</v>
      </c>
      <c r="I40" s="159">
        <v>8</v>
      </c>
    </row>
    <row r="41" spans="1:9" ht="25" customHeight="1" x14ac:dyDescent="0.35">
      <c r="A41" s="8" t="s">
        <v>282</v>
      </c>
      <c r="C41" s="3"/>
    </row>
    <row r="42" spans="1:9" ht="25" customHeight="1" x14ac:dyDescent="0.35"/>
    <row r="43" spans="1:9" ht="25" customHeight="1" x14ac:dyDescent="0.35">
      <c r="A43" s="190"/>
      <c r="B43" s="78" t="s">
        <v>47</v>
      </c>
      <c r="C43" s="78" t="s">
        <v>48</v>
      </c>
      <c r="D43" s="78" t="s">
        <v>49</v>
      </c>
      <c r="E43" s="78" t="s">
        <v>50</v>
      </c>
      <c r="F43" s="78" t="s">
        <v>47</v>
      </c>
      <c r="G43" s="78" t="s">
        <v>48</v>
      </c>
      <c r="H43" s="78" t="s">
        <v>49</v>
      </c>
      <c r="I43" s="78" t="s">
        <v>50</v>
      </c>
    </row>
    <row r="44" spans="1:9" ht="25" customHeight="1" x14ac:dyDescent="0.35">
      <c r="A44" s="191"/>
      <c r="B44" s="78" t="s">
        <v>263</v>
      </c>
      <c r="C44" s="78" t="s">
        <v>263</v>
      </c>
      <c r="D44" s="78" t="s">
        <v>263</v>
      </c>
      <c r="E44" s="78" t="s">
        <v>263</v>
      </c>
      <c r="F44" s="78" t="s">
        <v>264</v>
      </c>
      <c r="G44" s="78" t="s">
        <v>265</v>
      </c>
      <c r="H44" s="78" t="s">
        <v>264</v>
      </c>
      <c r="I44" s="78" t="s">
        <v>264</v>
      </c>
    </row>
    <row r="45" spans="1:9" ht="25" customHeight="1" x14ac:dyDescent="0.35">
      <c r="A45" s="23" t="s">
        <v>273</v>
      </c>
      <c r="B45" s="155">
        <v>1223</v>
      </c>
      <c r="C45" s="155">
        <v>1251</v>
      </c>
      <c r="D45" s="155">
        <v>1346</v>
      </c>
      <c r="E45" s="155">
        <v>1257</v>
      </c>
      <c r="F45" s="156">
        <v>1268</v>
      </c>
      <c r="G45" s="156">
        <v>1144</v>
      </c>
      <c r="H45" s="156">
        <v>1413</v>
      </c>
      <c r="I45" s="157">
        <v>1489</v>
      </c>
    </row>
    <row r="46" spans="1:9" ht="25" customHeight="1" x14ac:dyDescent="0.35">
      <c r="A46" s="23" t="s">
        <v>274</v>
      </c>
      <c r="B46" s="151">
        <v>0.7</v>
      </c>
      <c r="C46" s="151">
        <v>0.7</v>
      </c>
      <c r="D46" s="151">
        <v>0.8</v>
      </c>
      <c r="E46" s="151">
        <v>0.7</v>
      </c>
      <c r="F46" s="160">
        <v>0.7</v>
      </c>
      <c r="G46" s="160">
        <v>0.6</v>
      </c>
      <c r="H46" s="160">
        <v>0.8</v>
      </c>
      <c r="I46" s="159">
        <v>0.8</v>
      </c>
    </row>
    <row r="47" spans="1:9" ht="25" customHeight="1" x14ac:dyDescent="0.35">
      <c r="A47" s="8" t="s">
        <v>283</v>
      </c>
    </row>
    <row r="48" spans="1:9" ht="25" customHeight="1" x14ac:dyDescent="0.35"/>
    <row r="49" spans="1:9" ht="25" customHeight="1" x14ac:dyDescent="0.35">
      <c r="A49" s="78"/>
      <c r="B49" s="78" t="s">
        <v>47</v>
      </c>
      <c r="C49" s="78" t="s">
        <v>48</v>
      </c>
      <c r="D49" s="78" t="s">
        <v>49</v>
      </c>
      <c r="E49" s="78" t="s">
        <v>50</v>
      </c>
      <c r="F49" s="78" t="s">
        <v>47</v>
      </c>
      <c r="G49" s="78" t="s">
        <v>48</v>
      </c>
      <c r="H49" s="78" t="s">
        <v>49</v>
      </c>
      <c r="I49" s="78" t="s">
        <v>50</v>
      </c>
    </row>
    <row r="50" spans="1:9" ht="25" customHeight="1" x14ac:dyDescent="0.35">
      <c r="A50" s="78"/>
      <c r="B50" s="78" t="s">
        <v>263</v>
      </c>
      <c r="C50" s="78" t="s">
        <v>263</v>
      </c>
      <c r="D50" s="78" t="s">
        <v>263</v>
      </c>
      <c r="E50" s="78" t="s">
        <v>263</v>
      </c>
      <c r="F50" s="78" t="s">
        <v>264</v>
      </c>
      <c r="G50" s="78" t="s">
        <v>265</v>
      </c>
      <c r="H50" s="78" t="s">
        <v>264</v>
      </c>
      <c r="I50" s="78" t="s">
        <v>264</v>
      </c>
    </row>
    <row r="51" spans="1:9" ht="25" customHeight="1" x14ac:dyDescent="0.35">
      <c r="A51" s="23" t="s">
        <v>275</v>
      </c>
      <c r="B51" s="151">
        <v>763</v>
      </c>
      <c r="C51" s="151">
        <v>830</v>
      </c>
      <c r="D51" s="151">
        <v>999</v>
      </c>
      <c r="E51" s="155">
        <v>1019</v>
      </c>
      <c r="F51" s="156">
        <v>1046</v>
      </c>
      <c r="G51" s="160">
        <v>735</v>
      </c>
      <c r="H51" s="160">
        <v>826</v>
      </c>
      <c r="I51" s="157">
        <v>1004</v>
      </c>
    </row>
    <row r="52" spans="1:9" ht="25" customHeight="1" x14ac:dyDescent="0.35">
      <c r="A52" s="23" t="s">
        <v>276</v>
      </c>
      <c r="B52" s="151">
        <v>32</v>
      </c>
      <c r="C52" s="151">
        <v>33</v>
      </c>
      <c r="D52" s="151">
        <v>38</v>
      </c>
      <c r="E52" s="151">
        <v>38</v>
      </c>
      <c r="F52" s="160">
        <v>39</v>
      </c>
      <c r="G52" s="160">
        <v>27.5</v>
      </c>
      <c r="H52" s="160">
        <v>30.4</v>
      </c>
      <c r="I52" s="159">
        <v>36.5</v>
      </c>
    </row>
    <row r="53" spans="1:9" ht="25" customHeight="1" x14ac:dyDescent="0.35">
      <c r="A53" s="8" t="s">
        <v>284</v>
      </c>
    </row>
    <row r="54" spans="1:9" ht="25" customHeight="1" x14ac:dyDescent="0.35"/>
    <row r="55" spans="1:9" ht="25" customHeight="1" x14ac:dyDescent="0.35">
      <c r="A55" s="78"/>
      <c r="B55" s="78" t="s">
        <v>47</v>
      </c>
      <c r="C55" s="78" t="s">
        <v>48</v>
      </c>
      <c r="D55" s="78" t="s">
        <v>49</v>
      </c>
      <c r="E55" s="78" t="s">
        <v>50</v>
      </c>
      <c r="F55" s="78" t="s">
        <v>47</v>
      </c>
      <c r="G55" s="78" t="s">
        <v>48</v>
      </c>
      <c r="H55" s="78" t="s">
        <v>49</v>
      </c>
      <c r="I55" s="78" t="s">
        <v>50</v>
      </c>
    </row>
    <row r="56" spans="1:9" ht="25" customHeight="1" x14ac:dyDescent="0.35">
      <c r="A56" s="78"/>
      <c r="B56" s="78" t="s">
        <v>263</v>
      </c>
      <c r="C56" s="78" t="s">
        <v>263</v>
      </c>
      <c r="D56" s="78" t="s">
        <v>263</v>
      </c>
      <c r="E56" s="78" t="s">
        <v>263</v>
      </c>
      <c r="F56" s="78" t="s">
        <v>264</v>
      </c>
      <c r="G56" s="78" t="s">
        <v>265</v>
      </c>
      <c r="H56" s="78" t="s">
        <v>264</v>
      </c>
      <c r="I56" s="78" t="s">
        <v>264</v>
      </c>
    </row>
    <row r="57" spans="1:9" ht="25" customHeight="1" x14ac:dyDescent="0.35">
      <c r="A57" s="161" t="s">
        <v>277</v>
      </c>
      <c r="B57" s="151">
        <v>69</v>
      </c>
      <c r="C57" s="151">
        <v>114</v>
      </c>
      <c r="D57" s="151">
        <v>117</v>
      </c>
      <c r="E57" s="151">
        <v>86</v>
      </c>
      <c r="F57" s="160">
        <v>84</v>
      </c>
      <c r="G57" s="160">
        <v>72</v>
      </c>
      <c r="H57" s="160">
        <v>103</v>
      </c>
      <c r="I57" s="159">
        <v>130</v>
      </c>
    </row>
    <row r="58" spans="1:9" ht="25" customHeight="1" x14ac:dyDescent="0.35">
      <c r="A58" s="23" t="s">
        <v>276</v>
      </c>
      <c r="B58" s="151">
        <v>0.8</v>
      </c>
      <c r="C58" s="151">
        <v>1.3</v>
      </c>
      <c r="D58" s="151">
        <v>1.4</v>
      </c>
      <c r="E58" s="151">
        <v>0.9</v>
      </c>
      <c r="F58" s="160">
        <v>1</v>
      </c>
      <c r="G58" s="160">
        <v>0.9</v>
      </c>
      <c r="H58" s="160">
        <v>1.3</v>
      </c>
      <c r="I58" s="159">
        <v>1.6</v>
      </c>
    </row>
    <row r="59" spans="1:9" ht="25" customHeight="1" x14ac:dyDescent="0.35">
      <c r="A59" s="148" t="s">
        <v>285</v>
      </c>
    </row>
  </sheetData>
  <mergeCells count="6">
    <mergeCell ref="B26:I26"/>
    <mergeCell ref="A38:A39"/>
    <mergeCell ref="A43:A44"/>
    <mergeCell ref="A3:A4"/>
    <mergeCell ref="A9:A10"/>
    <mergeCell ref="A20: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44604-9C24-4B1D-BCAB-B3D6CC637BE3}">
  <dimension ref="A1:K59"/>
  <sheetViews>
    <sheetView showGridLines="0" zoomScaleNormal="100" workbookViewId="0"/>
  </sheetViews>
  <sheetFormatPr defaultRowHeight="14.5" x14ac:dyDescent="0.35"/>
  <cols>
    <col min="1" max="1" width="55.7265625" customWidth="1"/>
    <col min="2" max="2" width="15.7265625" style="3" customWidth="1"/>
    <col min="3" max="15" width="15.7265625" customWidth="1"/>
    <col min="17" max="17" width="13.81640625" customWidth="1"/>
  </cols>
  <sheetData>
    <row r="1" spans="1:6" s="11" customFormat="1" ht="35" customHeight="1" x14ac:dyDescent="0.35">
      <c r="A1" s="128" t="s">
        <v>3</v>
      </c>
      <c r="B1" s="10"/>
    </row>
    <row r="2" spans="1:6" ht="25" customHeight="1" x14ac:dyDescent="0.35"/>
    <row r="3" spans="1:6" ht="25" customHeight="1" x14ac:dyDescent="0.35">
      <c r="A3" s="77" t="s">
        <v>10</v>
      </c>
      <c r="B3" s="78" t="s">
        <v>11</v>
      </c>
    </row>
    <row r="4" spans="1:6" ht="25" customHeight="1" x14ac:dyDescent="0.35">
      <c r="A4" s="126" t="s">
        <v>12</v>
      </c>
      <c r="B4" s="79">
        <f>SUM(B5:B7)</f>
        <v>1289211</v>
      </c>
      <c r="C4" s="42"/>
    </row>
    <row r="5" spans="1:6" ht="25" customHeight="1" x14ac:dyDescent="0.35">
      <c r="A5" s="15" t="s">
        <v>13</v>
      </c>
      <c r="B5" s="81">
        <v>198103</v>
      </c>
    </row>
    <row r="6" spans="1:6" ht="25" customHeight="1" x14ac:dyDescent="0.35">
      <c r="A6" s="15" t="s">
        <v>14</v>
      </c>
      <c r="B6" s="81">
        <v>274976</v>
      </c>
    </row>
    <row r="7" spans="1:6" ht="25" customHeight="1" x14ac:dyDescent="0.35">
      <c r="A7" s="15" t="s">
        <v>15</v>
      </c>
      <c r="B7" s="81">
        <v>816132</v>
      </c>
    </row>
    <row r="8" spans="1:6" ht="25" customHeight="1" x14ac:dyDescent="0.35">
      <c r="A8" s="2" t="s">
        <v>286</v>
      </c>
    </row>
    <row r="9" spans="1:6" ht="25" customHeight="1" x14ac:dyDescent="0.35">
      <c r="A9" s="47"/>
    </row>
    <row r="10" spans="1:6" ht="25" customHeight="1" x14ac:dyDescent="0.35">
      <c r="A10" s="113" t="s">
        <v>234</v>
      </c>
      <c r="B10" s="78" t="s">
        <v>11</v>
      </c>
      <c r="C10" s="42"/>
    </row>
    <row r="11" spans="1:6" ht="25" customHeight="1" x14ac:dyDescent="0.35">
      <c r="A11" s="17" t="s">
        <v>16</v>
      </c>
      <c r="B11" s="82">
        <v>557</v>
      </c>
    </row>
    <row r="12" spans="1:6" ht="25" customHeight="1" x14ac:dyDescent="0.35">
      <c r="A12" s="17" t="s">
        <v>17</v>
      </c>
      <c r="B12" s="83">
        <v>128</v>
      </c>
    </row>
    <row r="13" spans="1:6" ht="25" customHeight="1" x14ac:dyDescent="0.35">
      <c r="A13" s="17" t="s">
        <v>18</v>
      </c>
      <c r="B13" s="83">
        <v>51</v>
      </c>
    </row>
    <row r="14" spans="1:6" ht="25" customHeight="1" x14ac:dyDescent="0.35">
      <c r="A14" s="18" t="s">
        <v>19</v>
      </c>
      <c r="B14" s="84">
        <f>SUM(B11:B13)</f>
        <v>736</v>
      </c>
      <c r="F14" s="48"/>
    </row>
    <row r="15" spans="1:6" ht="25" customHeight="1" x14ac:dyDescent="0.35">
      <c r="A15" s="2" t="s">
        <v>287</v>
      </c>
    </row>
    <row r="16" spans="1:6" ht="25" customHeight="1" x14ac:dyDescent="0.35">
      <c r="A16" s="100"/>
    </row>
    <row r="17" spans="1:8" ht="25" customHeight="1" x14ac:dyDescent="0.35">
      <c r="A17" s="113" t="s">
        <v>233</v>
      </c>
      <c r="B17" s="78" t="s">
        <v>11</v>
      </c>
      <c r="C17" s="42"/>
    </row>
    <row r="18" spans="1:8" ht="25" customHeight="1" x14ac:dyDescent="0.35">
      <c r="A18" s="17" t="s">
        <v>20</v>
      </c>
      <c r="B18" s="82">
        <v>243</v>
      </c>
    </row>
    <row r="19" spans="1:8" ht="25" customHeight="1" x14ac:dyDescent="0.35">
      <c r="A19" s="17" t="s">
        <v>21</v>
      </c>
      <c r="B19" s="83">
        <v>412</v>
      </c>
      <c r="H19" s="48"/>
    </row>
    <row r="20" spans="1:8" ht="25" customHeight="1" x14ac:dyDescent="0.35">
      <c r="A20" s="17" t="s">
        <v>22</v>
      </c>
      <c r="B20" s="83">
        <v>81</v>
      </c>
    </row>
    <row r="21" spans="1:8" ht="25" customHeight="1" x14ac:dyDescent="0.35">
      <c r="A21" s="18" t="s">
        <v>19</v>
      </c>
      <c r="B21" s="84">
        <f>SUM(B18:B20)</f>
        <v>736</v>
      </c>
    </row>
    <row r="22" spans="1:8" ht="25" customHeight="1" x14ac:dyDescent="0.35">
      <c r="A22" s="2" t="s">
        <v>288</v>
      </c>
      <c r="B22" s="89"/>
    </row>
    <row r="23" spans="1:8" ht="25" customHeight="1" x14ac:dyDescent="0.35">
      <c r="A23" s="100"/>
    </row>
    <row r="24" spans="1:8" ht="25" customHeight="1" x14ac:dyDescent="0.35">
      <c r="A24" s="77" t="s">
        <v>23</v>
      </c>
      <c r="B24" s="78" t="s">
        <v>11</v>
      </c>
      <c r="C24" s="42"/>
    </row>
    <row r="25" spans="1:8" ht="25" customHeight="1" x14ac:dyDescent="0.35">
      <c r="A25" s="17" t="s">
        <v>24</v>
      </c>
      <c r="B25" s="83">
        <v>656</v>
      </c>
    </row>
    <row r="26" spans="1:8" ht="25" customHeight="1" x14ac:dyDescent="0.35">
      <c r="A26" s="17" t="s">
        <v>25</v>
      </c>
      <c r="B26" s="83">
        <v>596</v>
      </c>
    </row>
    <row r="27" spans="1:8" ht="25" customHeight="1" x14ac:dyDescent="0.35">
      <c r="A27" s="17" t="s">
        <v>26</v>
      </c>
      <c r="B27" s="85">
        <v>1365</v>
      </c>
    </row>
    <row r="28" spans="1:8" ht="25" customHeight="1" x14ac:dyDescent="0.35">
      <c r="A28" s="18" t="s">
        <v>19</v>
      </c>
      <c r="B28" s="84">
        <f>SUM(B25:B27)</f>
        <v>2617</v>
      </c>
    </row>
    <row r="29" spans="1:8" ht="25" customHeight="1" x14ac:dyDescent="0.35">
      <c r="A29" s="2" t="s">
        <v>289</v>
      </c>
      <c r="B29" s="163"/>
    </row>
    <row r="30" spans="1:8" ht="25" customHeight="1" x14ac:dyDescent="0.35">
      <c r="A30" s="100"/>
    </row>
    <row r="31" spans="1:8" ht="25" customHeight="1" x14ac:dyDescent="0.35">
      <c r="A31" s="77" t="s">
        <v>23</v>
      </c>
      <c r="B31" s="78" t="s">
        <v>11</v>
      </c>
      <c r="C31" s="42"/>
    </row>
    <row r="32" spans="1:8" ht="25" customHeight="1" x14ac:dyDescent="0.35">
      <c r="A32" s="17" t="s">
        <v>20</v>
      </c>
      <c r="B32" s="83">
        <v>905</v>
      </c>
    </row>
    <row r="33" spans="1:11" ht="25" customHeight="1" x14ac:dyDescent="0.35">
      <c r="A33" s="17" t="s">
        <v>27</v>
      </c>
      <c r="B33" s="85">
        <v>1503</v>
      </c>
    </row>
    <row r="34" spans="1:11" ht="25" customHeight="1" x14ac:dyDescent="0.35">
      <c r="A34" s="17" t="s">
        <v>22</v>
      </c>
      <c r="B34" s="83">
        <v>209</v>
      </c>
    </row>
    <row r="35" spans="1:11" ht="25" customHeight="1" x14ac:dyDescent="0.35">
      <c r="A35" s="18" t="s">
        <v>19</v>
      </c>
      <c r="B35" s="84">
        <f>SUM(B32:B34)</f>
        <v>2617</v>
      </c>
    </row>
    <row r="36" spans="1:11" ht="25" customHeight="1" x14ac:dyDescent="0.35">
      <c r="A36" s="2" t="s">
        <v>290</v>
      </c>
      <c r="B36" s="89"/>
    </row>
    <row r="37" spans="1:11" ht="25" customHeight="1" x14ac:dyDescent="0.35">
      <c r="A37" s="2"/>
    </row>
    <row r="38" spans="1:11" ht="25" customHeight="1" x14ac:dyDescent="0.35">
      <c r="A38" s="193" t="s">
        <v>28</v>
      </c>
      <c r="B38" s="195" t="s">
        <v>11</v>
      </c>
      <c r="C38" s="196"/>
    </row>
    <row r="39" spans="1:11" ht="41.5" customHeight="1" x14ac:dyDescent="0.35">
      <c r="A39" s="194"/>
      <c r="B39" s="78" t="s">
        <v>10</v>
      </c>
      <c r="C39" s="78" t="s">
        <v>351</v>
      </c>
      <c r="E39" s="42"/>
    </row>
    <row r="40" spans="1:11" ht="25" customHeight="1" x14ac:dyDescent="0.35">
      <c r="A40" s="21" t="s">
        <v>14</v>
      </c>
      <c r="B40" s="85">
        <f>B6</f>
        <v>274976</v>
      </c>
      <c r="C40" s="198">
        <v>1920</v>
      </c>
      <c r="D40" s="42"/>
      <c r="E40" s="80"/>
    </row>
    <row r="41" spans="1:11" ht="25" customHeight="1" x14ac:dyDescent="0.35">
      <c r="A41" s="21" t="s">
        <v>15</v>
      </c>
      <c r="B41" s="85">
        <f>B7</f>
        <v>816132</v>
      </c>
      <c r="C41" s="199"/>
    </row>
    <row r="42" spans="1:11" ht="25" customHeight="1" x14ac:dyDescent="0.35">
      <c r="A42" s="2" t="s">
        <v>291</v>
      </c>
    </row>
    <row r="43" spans="1:11" ht="25" customHeight="1" x14ac:dyDescent="0.35">
      <c r="A43" s="127"/>
    </row>
    <row r="44" spans="1:11" s="3" customFormat="1" ht="25" customHeight="1" x14ac:dyDescent="0.35">
      <c r="A44" s="190" t="s">
        <v>29</v>
      </c>
      <c r="B44" s="195" t="s">
        <v>11</v>
      </c>
      <c r="C44" s="197"/>
      <c r="D44" s="197"/>
      <c r="E44" s="197"/>
      <c r="F44" s="197"/>
      <c r="G44" s="197"/>
      <c r="H44" s="197"/>
      <c r="I44" s="197"/>
      <c r="J44" s="197"/>
    </row>
    <row r="45" spans="1:11" s="3" customFormat="1" ht="25" customHeight="1" x14ac:dyDescent="0.35">
      <c r="A45" s="191"/>
      <c r="B45" s="78" t="s">
        <v>30</v>
      </c>
      <c r="C45" s="78" t="s">
        <v>31</v>
      </c>
      <c r="D45" s="78" t="s">
        <v>32</v>
      </c>
      <c r="E45" s="78" t="s">
        <v>33</v>
      </c>
      <c r="F45" s="78" t="s">
        <v>34</v>
      </c>
      <c r="G45" s="78" t="s">
        <v>35</v>
      </c>
      <c r="H45" s="78" t="s">
        <v>36</v>
      </c>
      <c r="I45" s="78" t="s">
        <v>37</v>
      </c>
      <c r="J45" s="87" t="s">
        <v>19</v>
      </c>
    </row>
    <row r="46" spans="1:11" ht="25" customHeight="1" x14ac:dyDescent="0.35">
      <c r="A46" s="21" t="s">
        <v>38</v>
      </c>
      <c r="B46" s="83">
        <v>832</v>
      </c>
      <c r="C46" s="83">
        <v>742</v>
      </c>
      <c r="D46" s="83">
        <v>461</v>
      </c>
      <c r="E46" s="83">
        <v>231</v>
      </c>
      <c r="F46" s="83">
        <v>248</v>
      </c>
      <c r="G46" s="83">
        <v>67</v>
      </c>
      <c r="H46" s="83">
        <v>9</v>
      </c>
      <c r="I46" s="83">
        <v>27</v>
      </c>
      <c r="J46" s="86">
        <f>SUM(B46:I46)</f>
        <v>2617</v>
      </c>
      <c r="K46" s="42"/>
    </row>
    <row r="47" spans="1:11" ht="25" customHeight="1" x14ac:dyDescent="0.35">
      <c r="A47" s="21" t="s">
        <v>39</v>
      </c>
      <c r="B47" s="83">
        <v>668</v>
      </c>
      <c r="C47" s="83">
        <v>428</v>
      </c>
      <c r="D47" s="83">
        <v>413</v>
      </c>
      <c r="E47" s="83">
        <v>156</v>
      </c>
      <c r="F47" s="49">
        <v>130</v>
      </c>
      <c r="G47" s="83">
        <v>58</v>
      </c>
      <c r="H47" s="83">
        <v>37</v>
      </c>
      <c r="I47" s="83">
        <v>30</v>
      </c>
      <c r="J47" s="86">
        <v>1920</v>
      </c>
      <c r="K47" s="42"/>
    </row>
    <row r="48" spans="1:11" ht="25" customHeight="1" x14ac:dyDescent="0.35">
      <c r="A48" s="2" t="s">
        <v>292</v>
      </c>
      <c r="I48" s="172" t="s">
        <v>19</v>
      </c>
      <c r="J48" s="173">
        <f>SUM(J46:J47)</f>
        <v>4537</v>
      </c>
    </row>
    <row r="49" spans="1:3" x14ac:dyDescent="0.35">
      <c r="A49" s="104"/>
    </row>
    <row r="51" spans="1:3" ht="20.149999999999999" customHeight="1" x14ac:dyDescent="0.35">
      <c r="C51" s="3"/>
    </row>
    <row r="52" spans="1:3" ht="20.149999999999999" customHeight="1" x14ac:dyDescent="0.35">
      <c r="C52" s="3"/>
    </row>
    <row r="53" spans="1:3" ht="20.149999999999999" customHeight="1" x14ac:dyDescent="0.35">
      <c r="C53" s="3"/>
    </row>
    <row r="54" spans="1:3" ht="20.149999999999999" customHeight="1" x14ac:dyDescent="0.35">
      <c r="C54" s="3"/>
    </row>
    <row r="55" spans="1:3" ht="20.149999999999999" customHeight="1" x14ac:dyDescent="0.35">
      <c r="C55" s="3"/>
    </row>
    <row r="56" spans="1:3" ht="20.149999999999999" customHeight="1" x14ac:dyDescent="0.35">
      <c r="C56" s="3"/>
    </row>
    <row r="57" spans="1:3" ht="20.149999999999999" customHeight="1" x14ac:dyDescent="0.35">
      <c r="C57" s="3"/>
    </row>
    <row r="58" spans="1:3" ht="20.149999999999999" customHeight="1" x14ac:dyDescent="0.35">
      <c r="C58" s="3"/>
    </row>
    <row r="59" spans="1:3" ht="20.149999999999999" customHeight="1" x14ac:dyDescent="0.35">
      <c r="C59" s="3"/>
    </row>
  </sheetData>
  <mergeCells count="5">
    <mergeCell ref="A38:A39"/>
    <mergeCell ref="B38:C38"/>
    <mergeCell ref="A44:A45"/>
    <mergeCell ref="B44:J44"/>
    <mergeCell ref="C40:C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4F057-69DB-4715-BA37-7861DA0CEE83}">
  <dimension ref="A1:J205"/>
  <sheetViews>
    <sheetView showGridLines="0" zoomScaleNormal="100" workbookViewId="0">
      <selection activeCell="C65" sqref="C65"/>
    </sheetView>
  </sheetViews>
  <sheetFormatPr defaultColWidth="9.1796875" defaultRowHeight="14.5" x14ac:dyDescent="0.35"/>
  <cols>
    <col min="1" max="1" width="59.7265625" style="144" customWidth="1"/>
    <col min="2" max="2" width="15.7265625" style="3" customWidth="1"/>
    <col min="3" max="15" width="15.7265625" customWidth="1"/>
  </cols>
  <sheetData>
    <row r="1" spans="1:5" s="11" customFormat="1" ht="34.5" customHeight="1" x14ac:dyDescent="0.35">
      <c r="A1" s="128" t="s">
        <v>40</v>
      </c>
      <c r="B1" s="10"/>
    </row>
    <row r="2" spans="1:5" ht="25" customHeight="1" x14ac:dyDescent="0.35">
      <c r="A2" s="136"/>
      <c r="B2"/>
    </row>
    <row r="3" spans="1:5" ht="25" customHeight="1" x14ac:dyDescent="0.35">
      <c r="A3" s="225" t="s">
        <v>41</v>
      </c>
      <c r="B3" s="217" t="s">
        <v>42</v>
      </c>
      <c r="C3" s="217"/>
      <c r="D3" s="42"/>
    </row>
    <row r="4" spans="1:5" ht="25" customHeight="1" x14ac:dyDescent="0.35">
      <c r="A4" s="225"/>
      <c r="B4" s="20" t="s">
        <v>43</v>
      </c>
      <c r="C4" s="20" t="s">
        <v>44</v>
      </c>
    </row>
    <row r="5" spans="1:5" ht="25" customHeight="1" x14ac:dyDescent="0.35">
      <c r="A5" s="130" t="s">
        <v>45</v>
      </c>
      <c r="B5" s="103">
        <v>0.81</v>
      </c>
      <c r="C5" s="28">
        <v>0.65</v>
      </c>
    </row>
    <row r="6" spans="1:5" ht="25" customHeight="1" x14ac:dyDescent="0.35">
      <c r="A6" s="138" t="s">
        <v>293</v>
      </c>
      <c r="B6" s="138"/>
      <c r="C6" s="138"/>
      <c r="D6" s="138"/>
    </row>
    <row r="7" spans="1:5" ht="25" customHeight="1" x14ac:dyDescent="0.35">
      <c r="A7" s="138"/>
      <c r="B7"/>
    </row>
    <row r="8" spans="1:5" ht="25" customHeight="1" x14ac:dyDescent="0.35">
      <c r="A8" s="137" t="s">
        <v>46</v>
      </c>
      <c r="B8" s="20" t="s">
        <v>47</v>
      </c>
      <c r="C8" s="20" t="s">
        <v>48</v>
      </c>
      <c r="D8" s="20" t="s">
        <v>49</v>
      </c>
      <c r="E8" s="20" t="s">
        <v>50</v>
      </c>
    </row>
    <row r="9" spans="1:5" ht="25" customHeight="1" x14ac:dyDescent="0.35">
      <c r="A9" s="137" t="s">
        <v>51</v>
      </c>
      <c r="B9" s="20" t="s">
        <v>52</v>
      </c>
      <c r="C9" s="20" t="s">
        <v>52</v>
      </c>
      <c r="D9" s="20" t="s">
        <v>52</v>
      </c>
      <c r="E9" s="20" t="s">
        <v>52</v>
      </c>
    </row>
    <row r="10" spans="1:5" ht="25" customHeight="1" x14ac:dyDescent="0.35">
      <c r="A10" s="130" t="s">
        <v>53</v>
      </c>
      <c r="B10" s="29">
        <v>140</v>
      </c>
      <c r="C10" s="29">
        <v>117</v>
      </c>
      <c r="D10" s="29">
        <v>164</v>
      </c>
      <c r="E10" s="30">
        <v>146</v>
      </c>
    </row>
    <row r="11" spans="1:5" ht="25" customHeight="1" x14ac:dyDescent="0.35">
      <c r="A11" s="130" t="s">
        <v>54</v>
      </c>
      <c r="B11" s="29">
        <v>219</v>
      </c>
      <c r="C11" s="29">
        <v>143</v>
      </c>
      <c r="D11" s="29">
        <v>143</v>
      </c>
      <c r="E11" s="50">
        <v>156</v>
      </c>
    </row>
    <row r="12" spans="1:5" ht="25" customHeight="1" x14ac:dyDescent="0.35">
      <c r="A12" s="130" t="s">
        <v>55</v>
      </c>
      <c r="B12" s="31">
        <v>0.81</v>
      </c>
      <c r="C12" s="31">
        <v>0.85</v>
      </c>
      <c r="D12" s="31">
        <v>0.83916083916083917</v>
      </c>
      <c r="E12" s="103">
        <v>0.81</v>
      </c>
    </row>
    <row r="13" spans="1:5" ht="25" customHeight="1" x14ac:dyDescent="0.35">
      <c r="A13" s="138" t="s">
        <v>294</v>
      </c>
      <c r="B13" s="138"/>
      <c r="C13" s="138"/>
      <c r="D13" s="138"/>
      <c r="E13" s="89"/>
    </row>
    <row r="14" spans="1:5" ht="25" customHeight="1" x14ac:dyDescent="0.35">
      <c r="A14" s="138" t="s">
        <v>295</v>
      </c>
      <c r="B14" s="138"/>
      <c r="C14" s="138"/>
      <c r="D14" s="138"/>
      <c r="E14" s="89"/>
    </row>
    <row r="15" spans="1:5" ht="25" customHeight="1" x14ac:dyDescent="0.35">
      <c r="A15" s="139"/>
      <c r="B15"/>
    </row>
    <row r="16" spans="1:5" ht="25" customHeight="1" x14ac:dyDescent="0.35">
      <c r="A16" s="222" t="s">
        <v>76</v>
      </c>
      <c r="B16" s="20" t="s">
        <v>47</v>
      </c>
      <c r="C16" s="20" t="s">
        <v>48</v>
      </c>
      <c r="D16" s="20" t="s">
        <v>49</v>
      </c>
      <c r="E16" s="20" t="s">
        <v>50</v>
      </c>
    </row>
    <row r="17" spans="1:10" ht="25" customHeight="1" x14ac:dyDescent="0.35">
      <c r="A17" s="223"/>
      <c r="B17" s="20" t="s">
        <v>52</v>
      </c>
      <c r="C17" s="20" t="s">
        <v>52</v>
      </c>
      <c r="D17" s="20" t="s">
        <v>52</v>
      </c>
      <c r="E17" s="20" t="s">
        <v>52</v>
      </c>
    </row>
    <row r="18" spans="1:10" ht="25" customHeight="1" x14ac:dyDescent="0.35">
      <c r="A18" s="34" t="s">
        <v>77</v>
      </c>
      <c r="B18" s="35">
        <v>0.97</v>
      </c>
      <c r="C18" s="35">
        <v>0.97</v>
      </c>
      <c r="D18" s="35">
        <v>0.99300699300699302</v>
      </c>
      <c r="E18" s="102">
        <v>0.97</v>
      </c>
    </row>
    <row r="19" spans="1:10" ht="25" customHeight="1" x14ac:dyDescent="0.35">
      <c r="A19" s="34" t="s">
        <v>78</v>
      </c>
      <c r="B19" s="35">
        <v>0.93</v>
      </c>
      <c r="C19" s="35">
        <v>0.95</v>
      </c>
      <c r="D19" s="35">
        <v>0.90909090909090906</v>
      </c>
      <c r="E19" s="102">
        <v>0.93</v>
      </c>
    </row>
    <row r="20" spans="1:10" ht="25" customHeight="1" x14ac:dyDescent="0.35">
      <c r="A20" s="34" t="s">
        <v>79</v>
      </c>
      <c r="B20" s="35">
        <v>0.9</v>
      </c>
      <c r="C20" s="35">
        <v>0.91</v>
      </c>
      <c r="D20" s="35">
        <v>0.92</v>
      </c>
      <c r="E20" s="102">
        <v>0.89</v>
      </c>
      <c r="G20" s="131"/>
    </row>
    <row r="21" spans="1:10" ht="25" customHeight="1" x14ac:dyDescent="0.35">
      <c r="A21" s="34" t="s">
        <v>80</v>
      </c>
      <c r="B21" s="35">
        <v>0.97</v>
      </c>
      <c r="C21" s="35">
        <v>0.96</v>
      </c>
      <c r="D21" s="35">
        <v>1</v>
      </c>
      <c r="E21" s="102">
        <v>0.94</v>
      </c>
    </row>
    <row r="22" spans="1:10" ht="25" customHeight="1" x14ac:dyDescent="0.35">
      <c r="A22" s="34" t="s">
        <v>81</v>
      </c>
      <c r="B22" s="35">
        <v>0.97</v>
      </c>
      <c r="C22" s="35">
        <v>0.97</v>
      </c>
      <c r="D22" s="35">
        <v>0.98601398601398604</v>
      </c>
      <c r="E22" s="102">
        <v>0.98</v>
      </c>
    </row>
    <row r="23" spans="1:10" ht="25" customHeight="1" x14ac:dyDescent="0.35">
      <c r="A23" s="34" t="s">
        <v>82</v>
      </c>
      <c r="B23" s="35">
        <v>0.94</v>
      </c>
      <c r="C23" s="35">
        <v>0.96</v>
      </c>
      <c r="D23" s="35">
        <v>0.965034965034965</v>
      </c>
      <c r="E23" s="102">
        <v>0.95</v>
      </c>
    </row>
    <row r="24" spans="1:10" ht="25" customHeight="1" x14ac:dyDescent="0.35">
      <c r="A24" s="34" t="s">
        <v>83</v>
      </c>
      <c r="B24" s="35">
        <v>0.93</v>
      </c>
      <c r="C24" s="35">
        <v>0.92</v>
      </c>
      <c r="D24" s="35">
        <v>0.94405594405594406</v>
      </c>
      <c r="E24" s="102">
        <v>0.9</v>
      </c>
      <c r="F24" s="4"/>
      <c r="G24" s="4"/>
      <c r="H24" s="4"/>
      <c r="I24" s="4"/>
      <c r="J24" s="4"/>
    </row>
    <row r="25" spans="1:10" ht="25" customHeight="1" x14ac:dyDescent="0.35">
      <c r="A25" s="34" t="s">
        <v>84</v>
      </c>
      <c r="B25" s="35">
        <v>0.88</v>
      </c>
      <c r="C25" s="35">
        <v>0.9</v>
      </c>
      <c r="D25" s="35">
        <v>0.90909090909090906</v>
      </c>
      <c r="E25" s="35">
        <v>0.88</v>
      </c>
      <c r="F25" s="5"/>
      <c r="G25" s="5"/>
      <c r="H25" s="5"/>
      <c r="I25" s="5"/>
      <c r="J25" s="7"/>
    </row>
    <row r="26" spans="1:10" ht="25" customHeight="1" x14ac:dyDescent="0.35">
      <c r="A26" s="138" t="s">
        <v>297</v>
      </c>
      <c r="B26"/>
    </row>
    <row r="27" spans="1:10" ht="25" customHeight="1" x14ac:dyDescent="0.35">
      <c r="A27" s="138"/>
      <c r="B27"/>
    </row>
    <row r="28" spans="1:10" ht="25" customHeight="1" x14ac:dyDescent="0.35">
      <c r="A28" s="227" t="s">
        <v>85</v>
      </c>
      <c r="B28" s="227"/>
      <c r="C28" s="227"/>
    </row>
    <row r="29" spans="1:10" ht="25" customHeight="1" x14ac:dyDescent="0.35">
      <c r="A29" s="123" t="s">
        <v>86</v>
      </c>
      <c r="B29" s="33" t="s">
        <v>235</v>
      </c>
      <c r="C29" s="33" t="s">
        <v>87</v>
      </c>
    </row>
    <row r="30" spans="1:10" ht="25" customHeight="1" x14ac:dyDescent="0.35">
      <c r="A30" s="226" t="s">
        <v>77</v>
      </c>
      <c r="B30" s="126" t="s">
        <v>88</v>
      </c>
      <c r="C30" s="101">
        <v>0.98717948717948723</v>
      </c>
    </row>
    <row r="31" spans="1:10" ht="25" customHeight="1" x14ac:dyDescent="0.35">
      <c r="A31" s="226"/>
      <c r="B31" s="126" t="s">
        <v>89</v>
      </c>
      <c r="C31" s="101">
        <v>0.99358974358974361</v>
      </c>
    </row>
    <row r="32" spans="1:10" ht="25" customHeight="1" x14ac:dyDescent="0.35">
      <c r="A32" s="226"/>
      <c r="B32" s="126" t="s">
        <v>90</v>
      </c>
      <c r="C32" s="101">
        <v>1</v>
      </c>
    </row>
    <row r="33" spans="1:3" ht="25" customHeight="1" x14ac:dyDescent="0.35">
      <c r="A33" s="226"/>
      <c r="B33" s="126" t="s">
        <v>91</v>
      </c>
      <c r="C33" s="101">
        <v>1</v>
      </c>
    </row>
    <row r="34" spans="1:3" ht="25" customHeight="1" x14ac:dyDescent="0.35">
      <c r="A34" s="226"/>
      <c r="B34" s="126" t="s">
        <v>92</v>
      </c>
      <c r="C34" s="101">
        <v>0.99</v>
      </c>
    </row>
    <row r="35" spans="1:3" ht="25" customHeight="1" x14ac:dyDescent="0.35">
      <c r="A35" s="226"/>
      <c r="B35" s="126" t="s">
        <v>93</v>
      </c>
      <c r="C35" s="101">
        <v>1</v>
      </c>
    </row>
    <row r="36" spans="1:3" ht="25" customHeight="1" x14ac:dyDescent="0.35">
      <c r="A36" s="202"/>
      <c r="B36" s="202"/>
      <c r="C36" s="203"/>
    </row>
    <row r="37" spans="1:3" ht="25" customHeight="1" x14ac:dyDescent="0.35">
      <c r="A37" s="226" t="s">
        <v>78</v>
      </c>
      <c r="B37" s="126" t="s">
        <v>88</v>
      </c>
      <c r="C37" s="101">
        <v>0.96153846153846156</v>
      </c>
    </row>
    <row r="38" spans="1:3" ht="25" customHeight="1" x14ac:dyDescent="0.35">
      <c r="A38" s="226"/>
      <c r="B38" s="126" t="s">
        <v>89</v>
      </c>
      <c r="C38" s="101">
        <v>0.98717948717948723</v>
      </c>
    </row>
    <row r="39" spans="1:3" ht="25" customHeight="1" x14ac:dyDescent="0.35">
      <c r="A39" s="226"/>
      <c r="B39" s="126" t="s">
        <v>90</v>
      </c>
      <c r="C39" s="101">
        <v>0.99358974358974361</v>
      </c>
    </row>
    <row r="40" spans="1:3" ht="25" customHeight="1" x14ac:dyDescent="0.35">
      <c r="A40" s="226"/>
      <c r="B40" s="126" t="s">
        <v>94</v>
      </c>
      <c r="C40" s="101">
        <v>0.98717948717948723</v>
      </c>
    </row>
    <row r="41" spans="1:3" ht="25" customHeight="1" x14ac:dyDescent="0.35">
      <c r="A41" s="226"/>
      <c r="B41" s="126" t="s">
        <v>92</v>
      </c>
      <c r="C41" s="101">
        <v>0.97435897435897434</v>
      </c>
    </row>
    <row r="42" spans="1:3" ht="25" customHeight="1" x14ac:dyDescent="0.35">
      <c r="A42" s="202"/>
      <c r="B42" s="202"/>
      <c r="C42" s="203"/>
    </row>
    <row r="43" spans="1:3" ht="25" customHeight="1" x14ac:dyDescent="0.35">
      <c r="A43" s="200" t="s">
        <v>79</v>
      </c>
      <c r="B43" s="126" t="s">
        <v>88</v>
      </c>
      <c r="C43" s="101">
        <v>0.89102564102564108</v>
      </c>
    </row>
    <row r="44" spans="1:3" ht="25" customHeight="1" x14ac:dyDescent="0.35">
      <c r="A44" s="200"/>
      <c r="B44" s="126" t="s">
        <v>89</v>
      </c>
      <c r="C44" s="101">
        <v>0.96794871794871795</v>
      </c>
    </row>
    <row r="45" spans="1:3" ht="25" customHeight="1" x14ac:dyDescent="0.35">
      <c r="A45" s="200"/>
      <c r="B45" s="126" t="s">
        <v>90</v>
      </c>
      <c r="C45" s="101">
        <v>1</v>
      </c>
    </row>
    <row r="46" spans="1:3" ht="25" customHeight="1" x14ac:dyDescent="0.35">
      <c r="A46" s="200"/>
      <c r="B46" s="126" t="s">
        <v>94</v>
      </c>
      <c r="C46" s="101">
        <v>0.98076923076923073</v>
      </c>
    </row>
    <row r="47" spans="1:3" ht="25" customHeight="1" x14ac:dyDescent="0.35">
      <c r="A47" s="200"/>
      <c r="B47" s="126" t="s">
        <v>92</v>
      </c>
      <c r="C47" s="101">
        <v>0.99358974358974361</v>
      </c>
    </row>
    <row r="48" spans="1:3" ht="25" customHeight="1" x14ac:dyDescent="0.35">
      <c r="A48" s="200"/>
      <c r="B48" s="126" t="s">
        <v>93</v>
      </c>
      <c r="C48" s="101">
        <v>1</v>
      </c>
    </row>
    <row r="49" spans="1:3" ht="25" customHeight="1" x14ac:dyDescent="0.35">
      <c r="A49" s="200"/>
      <c r="B49" s="126" t="s">
        <v>95</v>
      </c>
      <c r="C49" s="101">
        <v>0.98717948717948723</v>
      </c>
    </row>
    <row r="50" spans="1:3" ht="25" customHeight="1" x14ac:dyDescent="0.35">
      <c r="A50" s="202"/>
      <c r="B50" s="202"/>
      <c r="C50" s="203"/>
    </row>
    <row r="51" spans="1:3" ht="25" customHeight="1" x14ac:dyDescent="0.35">
      <c r="A51" s="200" t="s">
        <v>80</v>
      </c>
      <c r="B51" s="126" t="s">
        <v>88</v>
      </c>
      <c r="C51" s="101">
        <v>1</v>
      </c>
    </row>
    <row r="52" spans="1:3" ht="25" customHeight="1" x14ac:dyDescent="0.35">
      <c r="A52" s="200"/>
      <c r="B52" s="126" t="s">
        <v>89</v>
      </c>
      <c r="C52" s="101">
        <v>0.99358974358974361</v>
      </c>
    </row>
    <row r="53" spans="1:3" ht="25" customHeight="1" x14ac:dyDescent="0.35">
      <c r="A53" s="200"/>
      <c r="B53" s="126" t="s">
        <v>90</v>
      </c>
      <c r="C53" s="101">
        <v>0.98717948717948723</v>
      </c>
    </row>
    <row r="54" spans="1:3" ht="25" customHeight="1" x14ac:dyDescent="0.35">
      <c r="A54" s="200"/>
      <c r="B54" s="126" t="s">
        <v>94</v>
      </c>
      <c r="C54" s="101">
        <v>0.98717948717948723</v>
      </c>
    </row>
    <row r="55" spans="1:3" ht="25" customHeight="1" x14ac:dyDescent="0.35">
      <c r="A55" s="200"/>
      <c r="B55" s="126" t="s">
        <v>92</v>
      </c>
      <c r="C55" s="101">
        <v>1</v>
      </c>
    </row>
    <row r="56" spans="1:3" ht="25" customHeight="1" x14ac:dyDescent="0.35">
      <c r="A56" s="200"/>
      <c r="B56" s="126" t="s">
        <v>93</v>
      </c>
      <c r="C56" s="101">
        <v>0.96794871794871795</v>
      </c>
    </row>
    <row r="57" spans="1:3" ht="25" customHeight="1" x14ac:dyDescent="0.35">
      <c r="A57" s="200"/>
      <c r="B57" s="126" t="s">
        <v>95</v>
      </c>
      <c r="C57" s="101">
        <v>1</v>
      </c>
    </row>
    <row r="58" spans="1:3" ht="25" customHeight="1" x14ac:dyDescent="0.35">
      <c r="A58" s="202"/>
      <c r="B58" s="202"/>
      <c r="C58" s="203"/>
    </row>
    <row r="59" spans="1:3" ht="25" customHeight="1" x14ac:dyDescent="0.35">
      <c r="A59" s="200" t="s">
        <v>81</v>
      </c>
      <c r="B59" s="126" t="s">
        <v>88</v>
      </c>
      <c r="C59" s="101">
        <v>1</v>
      </c>
    </row>
    <row r="60" spans="1:3" ht="25" customHeight="1" x14ac:dyDescent="0.35">
      <c r="A60" s="200"/>
      <c r="B60" s="126" t="s">
        <v>89</v>
      </c>
      <c r="C60" s="101">
        <v>0.98076923076923073</v>
      </c>
    </row>
    <row r="61" spans="1:3" ht="25" customHeight="1" x14ac:dyDescent="0.35">
      <c r="A61" s="200"/>
      <c r="B61" s="126" t="s">
        <v>90</v>
      </c>
      <c r="C61" s="101">
        <v>0.99358974358974361</v>
      </c>
    </row>
    <row r="62" spans="1:3" ht="25" customHeight="1" x14ac:dyDescent="0.35">
      <c r="A62" s="202"/>
      <c r="B62" s="202"/>
      <c r="C62" s="203"/>
    </row>
    <row r="63" spans="1:3" ht="25" customHeight="1" x14ac:dyDescent="0.35">
      <c r="A63" s="200" t="s">
        <v>82</v>
      </c>
      <c r="B63" s="126" t="s">
        <v>88</v>
      </c>
      <c r="C63" s="101">
        <v>1</v>
      </c>
    </row>
    <row r="64" spans="1:3" ht="25" customHeight="1" x14ac:dyDescent="0.35">
      <c r="A64" s="200"/>
      <c r="B64" s="126" t="s">
        <v>89</v>
      </c>
      <c r="C64" s="101">
        <v>0.99358974358974361</v>
      </c>
    </row>
    <row r="65" spans="1:3" ht="25" customHeight="1" x14ac:dyDescent="0.35">
      <c r="A65" s="200"/>
      <c r="B65" s="126" t="s">
        <v>90</v>
      </c>
      <c r="C65" s="101">
        <v>0.96794871794871795</v>
      </c>
    </row>
    <row r="66" spans="1:3" ht="25" customHeight="1" x14ac:dyDescent="0.35">
      <c r="A66" s="200"/>
      <c r="B66" s="126" t="s">
        <v>94</v>
      </c>
      <c r="C66" s="101">
        <v>0.96153846153846156</v>
      </c>
    </row>
    <row r="67" spans="1:3" ht="25" customHeight="1" x14ac:dyDescent="0.35">
      <c r="A67" s="202"/>
      <c r="B67" s="202"/>
      <c r="C67" s="203"/>
    </row>
    <row r="68" spans="1:3" ht="25" customHeight="1" x14ac:dyDescent="0.35">
      <c r="A68" s="224" t="s">
        <v>83</v>
      </c>
      <c r="B68" s="126" t="s">
        <v>88</v>
      </c>
      <c r="C68" s="101">
        <v>0.96153846153846156</v>
      </c>
    </row>
    <row r="69" spans="1:3" ht="25" customHeight="1" x14ac:dyDescent="0.35">
      <c r="A69" s="224"/>
      <c r="B69" s="126" t="s">
        <v>89</v>
      </c>
      <c r="C69" s="101">
        <v>0.99358974358974361</v>
      </c>
    </row>
    <row r="70" spans="1:3" ht="25" customHeight="1" x14ac:dyDescent="0.35">
      <c r="A70" s="224"/>
      <c r="B70" s="126" t="s">
        <v>90</v>
      </c>
      <c r="C70" s="101">
        <v>0.97435897435897434</v>
      </c>
    </row>
    <row r="71" spans="1:3" ht="25" customHeight="1" x14ac:dyDescent="0.35">
      <c r="A71" s="224"/>
      <c r="B71" s="126" t="s">
        <v>94</v>
      </c>
      <c r="C71" s="101">
        <v>0.94871794871794868</v>
      </c>
    </row>
    <row r="72" spans="1:3" ht="25" customHeight="1" x14ac:dyDescent="0.35">
      <c r="A72" s="224"/>
      <c r="B72" s="126" t="s">
        <v>92</v>
      </c>
      <c r="C72" s="101">
        <v>0.97435897435897434</v>
      </c>
    </row>
    <row r="73" spans="1:3" ht="25" customHeight="1" x14ac:dyDescent="0.35">
      <c r="A73" s="202"/>
      <c r="B73" s="202"/>
      <c r="C73" s="203"/>
    </row>
    <row r="74" spans="1:3" ht="25" customHeight="1" x14ac:dyDescent="0.35">
      <c r="A74" s="224" t="s">
        <v>84</v>
      </c>
      <c r="B74" s="126" t="s">
        <v>88</v>
      </c>
      <c r="C74" s="101">
        <v>1</v>
      </c>
    </row>
    <row r="75" spans="1:3" ht="25" customHeight="1" x14ac:dyDescent="0.35">
      <c r="A75" s="224"/>
      <c r="B75" s="126" t="s">
        <v>89</v>
      </c>
      <c r="C75" s="101">
        <v>0.99358974358974361</v>
      </c>
    </row>
    <row r="76" spans="1:3" ht="25" customHeight="1" x14ac:dyDescent="0.35">
      <c r="A76" s="224"/>
      <c r="B76" s="126" t="s">
        <v>90</v>
      </c>
      <c r="C76" s="101">
        <v>0.91666666666666663</v>
      </c>
    </row>
    <row r="77" spans="1:3" ht="25" customHeight="1" x14ac:dyDescent="0.35">
      <c r="A77" s="224"/>
      <c r="B77" s="126" t="s">
        <v>94</v>
      </c>
      <c r="C77" s="101">
        <v>0.97435897435897434</v>
      </c>
    </row>
    <row r="78" spans="1:3" ht="25" customHeight="1" x14ac:dyDescent="0.35">
      <c r="A78" s="224"/>
      <c r="B78" s="126" t="s">
        <v>92</v>
      </c>
      <c r="C78" s="101">
        <v>0.92948717948717952</v>
      </c>
    </row>
    <row r="79" spans="1:3" ht="25" customHeight="1" x14ac:dyDescent="0.35">
      <c r="A79" s="142" t="s">
        <v>298</v>
      </c>
      <c r="B79"/>
    </row>
    <row r="80" spans="1:3" ht="25" customHeight="1" x14ac:dyDescent="0.35">
      <c r="A80" s="162"/>
      <c r="B80"/>
    </row>
    <row r="81" spans="1:9" ht="25" customHeight="1" x14ac:dyDescent="0.35">
      <c r="A81" s="225" t="s">
        <v>71</v>
      </c>
      <c r="B81" s="20" t="s">
        <v>47</v>
      </c>
      <c r="C81" s="20" t="s">
        <v>48</v>
      </c>
      <c r="D81" s="20" t="s">
        <v>49</v>
      </c>
      <c r="E81" s="20" t="s">
        <v>50</v>
      </c>
      <c r="F81" s="42"/>
    </row>
    <row r="82" spans="1:9" ht="25" customHeight="1" x14ac:dyDescent="0.35">
      <c r="A82" s="225"/>
      <c r="B82" s="20" t="s">
        <v>52</v>
      </c>
      <c r="C82" s="20" t="s">
        <v>52</v>
      </c>
      <c r="D82" s="20" t="s">
        <v>52</v>
      </c>
      <c r="E82" s="20" t="s">
        <v>52</v>
      </c>
      <c r="F82" s="1"/>
    </row>
    <row r="83" spans="1:9" ht="25" customHeight="1" x14ac:dyDescent="0.35">
      <c r="A83" s="130" t="s">
        <v>72</v>
      </c>
      <c r="B83" s="29">
        <v>104</v>
      </c>
      <c r="C83" s="29">
        <v>118</v>
      </c>
      <c r="D83" s="29">
        <v>391</v>
      </c>
      <c r="E83" s="30">
        <v>406</v>
      </c>
      <c r="G83" s="1"/>
    </row>
    <row r="84" spans="1:9" ht="25" customHeight="1" x14ac:dyDescent="0.35">
      <c r="A84" s="130" t="s">
        <v>73</v>
      </c>
      <c r="B84" s="29">
        <v>69</v>
      </c>
      <c r="C84" s="29">
        <v>137</v>
      </c>
      <c r="D84" s="29">
        <v>157</v>
      </c>
      <c r="E84" s="30">
        <v>200</v>
      </c>
      <c r="G84" s="1"/>
    </row>
    <row r="85" spans="1:9" ht="25" customHeight="1" x14ac:dyDescent="0.35">
      <c r="A85" s="130" t="s">
        <v>74</v>
      </c>
      <c r="B85" s="31">
        <v>0.63</v>
      </c>
      <c r="C85" s="31">
        <v>0.66</v>
      </c>
      <c r="D85" s="31">
        <v>0.64</v>
      </c>
      <c r="E85" s="28">
        <v>0.65</v>
      </c>
      <c r="G85" s="1"/>
    </row>
    <row r="86" spans="1:9" ht="25" customHeight="1" x14ac:dyDescent="0.35">
      <c r="A86" s="142" t="s">
        <v>299</v>
      </c>
      <c r="B86"/>
    </row>
    <row r="87" spans="1:9" ht="25" customHeight="1" x14ac:dyDescent="0.35">
      <c r="A87" s="142"/>
      <c r="B87"/>
    </row>
    <row r="88" spans="1:9" ht="25" customHeight="1" x14ac:dyDescent="0.35">
      <c r="A88" s="218" t="s">
        <v>96</v>
      </c>
      <c r="B88" s="20" t="s">
        <v>47</v>
      </c>
      <c r="C88" s="20" t="s">
        <v>48</v>
      </c>
      <c r="D88" s="20" t="s">
        <v>49</v>
      </c>
      <c r="E88" s="20" t="s">
        <v>50</v>
      </c>
      <c r="F88" s="42"/>
    </row>
    <row r="89" spans="1:9" ht="25" customHeight="1" x14ac:dyDescent="0.35">
      <c r="A89" s="218"/>
      <c r="B89" s="20" t="s">
        <v>52</v>
      </c>
      <c r="C89" s="20" t="s">
        <v>52</v>
      </c>
      <c r="D89" s="20" t="s">
        <v>52</v>
      </c>
      <c r="E89" s="20" t="s">
        <v>52</v>
      </c>
    </row>
    <row r="90" spans="1:9" ht="25" customHeight="1" x14ac:dyDescent="0.35">
      <c r="A90" s="91" t="s">
        <v>77</v>
      </c>
      <c r="B90" s="132">
        <v>0.93</v>
      </c>
      <c r="C90" s="132">
        <v>0.88</v>
      </c>
      <c r="D90" s="132">
        <v>0.9</v>
      </c>
      <c r="E90" s="32">
        <v>0.93</v>
      </c>
    </row>
    <row r="91" spans="1:9" ht="25" customHeight="1" x14ac:dyDescent="0.35">
      <c r="A91" s="91" t="s">
        <v>78</v>
      </c>
      <c r="B91" s="132">
        <v>0.77</v>
      </c>
      <c r="C91" s="132">
        <v>0.77</v>
      </c>
      <c r="D91" s="132">
        <v>0.74</v>
      </c>
      <c r="E91" s="32">
        <v>0.79</v>
      </c>
    </row>
    <row r="92" spans="1:9" ht="25" customHeight="1" x14ac:dyDescent="0.35">
      <c r="A92" s="91" t="s">
        <v>79</v>
      </c>
      <c r="B92" s="132">
        <v>0.87</v>
      </c>
      <c r="C92" s="132">
        <v>0.87</v>
      </c>
      <c r="D92" s="132">
        <v>0.9</v>
      </c>
      <c r="E92" s="32">
        <v>0.81</v>
      </c>
    </row>
    <row r="93" spans="1:9" ht="25" customHeight="1" x14ac:dyDescent="0.35">
      <c r="A93" s="91" t="s">
        <v>80</v>
      </c>
      <c r="B93" s="132">
        <v>0.94</v>
      </c>
      <c r="C93" s="132">
        <v>0.96</v>
      </c>
      <c r="D93" s="132">
        <v>0.94</v>
      </c>
      <c r="E93" s="32">
        <v>0.93</v>
      </c>
    </row>
    <row r="94" spans="1:9" ht="25" customHeight="1" x14ac:dyDescent="0.35">
      <c r="A94" s="90" t="s">
        <v>81</v>
      </c>
      <c r="B94" s="219"/>
      <c r="C94" s="220"/>
      <c r="D94" s="220"/>
      <c r="E94" s="221"/>
      <c r="F94" s="133"/>
    </row>
    <row r="95" spans="1:9" ht="25" customHeight="1" x14ac:dyDescent="0.35">
      <c r="A95" s="91" t="s">
        <v>82</v>
      </c>
      <c r="B95" s="132">
        <v>0.88</v>
      </c>
      <c r="C95" s="132">
        <v>0.87</v>
      </c>
      <c r="D95" s="132">
        <v>0.89</v>
      </c>
      <c r="E95" s="32">
        <v>0.8</v>
      </c>
    </row>
    <row r="96" spans="1:9" ht="25" customHeight="1" x14ac:dyDescent="0.35">
      <c r="A96" s="91" t="s">
        <v>83</v>
      </c>
      <c r="B96" s="132">
        <v>0.8</v>
      </c>
      <c r="C96" s="132">
        <v>0.85</v>
      </c>
      <c r="D96" s="132">
        <v>0.85</v>
      </c>
      <c r="E96" s="32">
        <v>0.83</v>
      </c>
      <c r="F96" s="4"/>
      <c r="G96" s="4"/>
      <c r="H96" s="4"/>
      <c r="I96" s="4"/>
    </row>
    <row r="97" spans="1:9" ht="25" customHeight="1" x14ac:dyDescent="0.35">
      <c r="A97" s="91" t="s">
        <v>84</v>
      </c>
      <c r="B97" s="132">
        <v>0.77</v>
      </c>
      <c r="C97" s="132">
        <v>0.75</v>
      </c>
      <c r="D97" s="132">
        <v>0.76</v>
      </c>
      <c r="E97" s="32">
        <v>0.7</v>
      </c>
      <c r="F97" s="5"/>
      <c r="G97" s="5"/>
      <c r="H97" s="5"/>
      <c r="I97" s="7"/>
    </row>
    <row r="98" spans="1:9" ht="25" customHeight="1" x14ac:dyDescent="0.35">
      <c r="A98" s="141" t="s">
        <v>300</v>
      </c>
      <c r="B98"/>
    </row>
    <row r="99" spans="1:9" ht="25" customHeight="1" x14ac:dyDescent="0.35">
      <c r="A99" s="141"/>
      <c r="B99"/>
    </row>
    <row r="100" spans="1:9" ht="25" customHeight="1" x14ac:dyDescent="0.35">
      <c r="A100" s="208" t="s">
        <v>97</v>
      </c>
      <c r="B100" s="209"/>
      <c r="C100" s="210"/>
    </row>
    <row r="101" spans="1:9" ht="25" customHeight="1" x14ac:dyDescent="0.35">
      <c r="A101" s="123" t="s">
        <v>86</v>
      </c>
      <c r="B101" s="33" t="s">
        <v>235</v>
      </c>
      <c r="C101" s="33" t="s">
        <v>98</v>
      </c>
    </row>
    <row r="102" spans="1:9" ht="25" customHeight="1" x14ac:dyDescent="0.35">
      <c r="A102" s="200" t="s">
        <v>77</v>
      </c>
      <c r="B102" s="126" t="s">
        <v>88</v>
      </c>
      <c r="C102" s="32">
        <v>0.99</v>
      </c>
    </row>
    <row r="103" spans="1:9" ht="25" customHeight="1" x14ac:dyDescent="0.35">
      <c r="A103" s="200"/>
      <c r="B103" s="126" t="s">
        <v>89</v>
      </c>
      <c r="C103" s="32">
        <v>0.98</v>
      </c>
    </row>
    <row r="104" spans="1:9" ht="25" customHeight="1" x14ac:dyDescent="0.35">
      <c r="A104" s="200"/>
      <c r="B104" s="126" t="s">
        <v>90</v>
      </c>
      <c r="C104" s="32">
        <v>0.99</v>
      </c>
    </row>
    <row r="105" spans="1:9" ht="25" customHeight="1" x14ac:dyDescent="0.35">
      <c r="A105" s="200"/>
      <c r="B105" s="126" t="s">
        <v>91</v>
      </c>
      <c r="C105" s="32">
        <v>0.96</v>
      </c>
    </row>
    <row r="106" spans="1:9" ht="25" customHeight="1" x14ac:dyDescent="0.35">
      <c r="A106" s="200"/>
      <c r="B106" s="126" t="s">
        <v>92</v>
      </c>
      <c r="C106" s="32">
        <v>0.96</v>
      </c>
    </row>
    <row r="107" spans="1:9" ht="25" customHeight="1" x14ac:dyDescent="0.35">
      <c r="A107" s="200"/>
      <c r="B107" s="126" t="s">
        <v>93</v>
      </c>
      <c r="C107" s="32">
        <v>0.99</v>
      </c>
    </row>
    <row r="108" spans="1:9" ht="25" customHeight="1" x14ac:dyDescent="0.35">
      <c r="A108" s="201"/>
      <c r="B108" s="201"/>
      <c r="C108" s="201"/>
    </row>
    <row r="109" spans="1:9" ht="25" customHeight="1" x14ac:dyDescent="0.35">
      <c r="A109" s="200" t="s">
        <v>78</v>
      </c>
      <c r="B109" s="126" t="s">
        <v>88</v>
      </c>
      <c r="C109" s="32">
        <v>0.82</v>
      </c>
    </row>
    <row r="110" spans="1:9" ht="25" customHeight="1" x14ac:dyDescent="0.35">
      <c r="A110" s="200"/>
      <c r="B110" s="126" t="s">
        <v>89</v>
      </c>
      <c r="C110" s="32">
        <v>0.87</v>
      </c>
    </row>
    <row r="111" spans="1:9" ht="25" customHeight="1" x14ac:dyDescent="0.35">
      <c r="A111" s="200"/>
      <c r="B111" s="126" t="s">
        <v>90</v>
      </c>
      <c r="C111" s="32">
        <v>0.94</v>
      </c>
    </row>
    <row r="112" spans="1:9" ht="25" customHeight="1" x14ac:dyDescent="0.35">
      <c r="A112" s="200"/>
      <c r="B112" s="126" t="s">
        <v>94</v>
      </c>
      <c r="C112" s="32">
        <v>0.89</v>
      </c>
    </row>
    <row r="113" spans="1:3" ht="25" customHeight="1" x14ac:dyDescent="0.35">
      <c r="A113" s="200"/>
      <c r="B113" s="126" t="s">
        <v>92</v>
      </c>
      <c r="C113" s="32">
        <v>0.84</v>
      </c>
    </row>
    <row r="114" spans="1:3" ht="25" customHeight="1" x14ac:dyDescent="0.35">
      <c r="A114" s="201"/>
      <c r="B114" s="201"/>
      <c r="C114" s="201"/>
    </row>
    <row r="115" spans="1:3" ht="25" customHeight="1" x14ac:dyDescent="0.35">
      <c r="A115" s="200" t="s">
        <v>79</v>
      </c>
      <c r="B115" s="126" t="s">
        <v>88</v>
      </c>
      <c r="C115" s="32">
        <v>0.89</v>
      </c>
    </row>
    <row r="116" spans="1:3" ht="25" customHeight="1" x14ac:dyDescent="0.35">
      <c r="A116" s="200"/>
      <c r="B116" s="126" t="s">
        <v>89</v>
      </c>
      <c r="C116" s="32">
        <v>0.81</v>
      </c>
    </row>
    <row r="117" spans="1:3" ht="25" customHeight="1" x14ac:dyDescent="0.35">
      <c r="A117" s="200"/>
      <c r="B117" s="126" t="s">
        <v>90</v>
      </c>
      <c r="C117" s="32">
        <v>0.95</v>
      </c>
    </row>
    <row r="118" spans="1:3" ht="25" customHeight="1" x14ac:dyDescent="0.35">
      <c r="A118" s="200"/>
      <c r="B118" s="126" t="s">
        <v>94</v>
      </c>
      <c r="C118" s="32">
        <v>0.91</v>
      </c>
    </row>
    <row r="119" spans="1:3" ht="25" customHeight="1" x14ac:dyDescent="0.35">
      <c r="A119" s="200"/>
      <c r="B119" s="126" t="s">
        <v>92</v>
      </c>
      <c r="C119" s="32">
        <v>0.87</v>
      </c>
    </row>
    <row r="120" spans="1:3" ht="25" customHeight="1" x14ac:dyDescent="0.35">
      <c r="A120" s="200"/>
      <c r="B120" s="126" t="s">
        <v>93</v>
      </c>
      <c r="C120" s="32">
        <v>0.96</v>
      </c>
    </row>
    <row r="121" spans="1:3" ht="25" customHeight="1" x14ac:dyDescent="0.35">
      <c r="A121" s="200"/>
      <c r="B121" s="126" t="s">
        <v>95</v>
      </c>
      <c r="C121" s="32">
        <v>0.97</v>
      </c>
    </row>
    <row r="122" spans="1:3" ht="25" customHeight="1" x14ac:dyDescent="0.35">
      <c r="A122" s="201"/>
      <c r="B122" s="201"/>
      <c r="C122" s="201"/>
    </row>
    <row r="123" spans="1:3" ht="25" customHeight="1" x14ac:dyDescent="0.35">
      <c r="A123" s="200" t="s">
        <v>80</v>
      </c>
      <c r="B123" s="126" t="s">
        <v>88</v>
      </c>
      <c r="C123" s="32">
        <v>0.99</v>
      </c>
    </row>
    <row r="124" spans="1:3" ht="25" customHeight="1" x14ac:dyDescent="0.35">
      <c r="A124" s="200"/>
      <c r="B124" s="126" t="s">
        <v>89</v>
      </c>
      <c r="C124" s="32">
        <v>0.98</v>
      </c>
    </row>
    <row r="125" spans="1:3" ht="25" customHeight="1" x14ac:dyDescent="0.35">
      <c r="A125" s="200"/>
      <c r="B125" s="126" t="s">
        <v>90</v>
      </c>
      <c r="C125" s="32">
        <v>0.98</v>
      </c>
    </row>
    <row r="126" spans="1:3" ht="25" customHeight="1" x14ac:dyDescent="0.35">
      <c r="A126" s="200"/>
      <c r="B126" s="126" t="s">
        <v>94</v>
      </c>
      <c r="C126" s="32">
        <v>0.94</v>
      </c>
    </row>
    <row r="127" spans="1:3" ht="25" customHeight="1" x14ac:dyDescent="0.35">
      <c r="A127" s="200"/>
      <c r="B127" s="126" t="s">
        <v>92</v>
      </c>
      <c r="C127" s="32">
        <v>0.98</v>
      </c>
    </row>
    <row r="128" spans="1:3" ht="25" customHeight="1" x14ac:dyDescent="0.35">
      <c r="A128" s="200"/>
      <c r="B128" s="126" t="s">
        <v>93</v>
      </c>
      <c r="C128" s="32">
        <v>0.98</v>
      </c>
    </row>
    <row r="129" spans="1:3" ht="25" customHeight="1" x14ac:dyDescent="0.35">
      <c r="A129" s="200"/>
      <c r="B129" s="126" t="s">
        <v>95</v>
      </c>
      <c r="C129" s="32">
        <v>0.98</v>
      </c>
    </row>
    <row r="130" spans="1:3" ht="25" customHeight="1" x14ac:dyDescent="0.35">
      <c r="A130" s="201"/>
      <c r="B130" s="201"/>
      <c r="C130" s="201"/>
    </row>
    <row r="131" spans="1:3" ht="25" customHeight="1" x14ac:dyDescent="0.35">
      <c r="A131" s="204" t="s">
        <v>81</v>
      </c>
      <c r="B131" s="114" t="s">
        <v>88</v>
      </c>
      <c r="C131" s="214"/>
    </row>
    <row r="132" spans="1:3" ht="25" customHeight="1" x14ac:dyDescent="0.35">
      <c r="A132" s="205"/>
      <c r="B132" s="114" t="s">
        <v>89</v>
      </c>
      <c r="C132" s="215"/>
    </row>
    <row r="133" spans="1:3" ht="25" customHeight="1" x14ac:dyDescent="0.35">
      <c r="A133" s="206"/>
      <c r="B133" s="114" t="s">
        <v>90</v>
      </c>
      <c r="C133" s="216"/>
    </row>
    <row r="134" spans="1:3" ht="25" customHeight="1" x14ac:dyDescent="0.35">
      <c r="A134" s="211"/>
      <c r="B134" s="212"/>
      <c r="C134" s="213"/>
    </row>
    <row r="135" spans="1:3" ht="25" customHeight="1" x14ac:dyDescent="0.35">
      <c r="A135" s="200" t="s">
        <v>82</v>
      </c>
      <c r="B135" s="126" t="s">
        <v>88</v>
      </c>
      <c r="C135" s="32">
        <v>0.96</v>
      </c>
    </row>
    <row r="136" spans="1:3" ht="25" customHeight="1" x14ac:dyDescent="0.35">
      <c r="A136" s="200"/>
      <c r="B136" s="126" t="s">
        <v>89</v>
      </c>
      <c r="C136" s="32">
        <v>0.96</v>
      </c>
    </row>
    <row r="137" spans="1:3" ht="25" customHeight="1" x14ac:dyDescent="0.35">
      <c r="A137" s="200"/>
      <c r="B137" s="126" t="s">
        <v>90</v>
      </c>
      <c r="C137" s="32">
        <v>0.89</v>
      </c>
    </row>
    <row r="138" spans="1:3" ht="25" customHeight="1" x14ac:dyDescent="0.35">
      <c r="A138" s="200"/>
      <c r="B138" s="126" t="s">
        <v>94</v>
      </c>
      <c r="C138" s="32">
        <v>0.83</v>
      </c>
    </row>
    <row r="139" spans="1:3" ht="25" customHeight="1" x14ac:dyDescent="0.35">
      <c r="A139" s="201"/>
      <c r="B139" s="201"/>
      <c r="C139" s="201"/>
    </row>
    <row r="140" spans="1:3" ht="25" customHeight="1" x14ac:dyDescent="0.35">
      <c r="A140" s="200" t="s">
        <v>83</v>
      </c>
      <c r="B140" s="126" t="s">
        <v>88</v>
      </c>
      <c r="C140" s="32">
        <v>0.97</v>
      </c>
    </row>
    <row r="141" spans="1:3" ht="25" customHeight="1" x14ac:dyDescent="0.35">
      <c r="A141" s="200"/>
      <c r="B141" s="126" t="s">
        <v>89</v>
      </c>
      <c r="C141" s="32">
        <v>0.99</v>
      </c>
    </row>
    <row r="142" spans="1:3" ht="25" customHeight="1" x14ac:dyDescent="0.35">
      <c r="A142" s="200"/>
      <c r="B142" s="126" t="s">
        <v>90</v>
      </c>
      <c r="C142" s="32">
        <v>0.91</v>
      </c>
    </row>
    <row r="143" spans="1:3" ht="25" customHeight="1" x14ac:dyDescent="0.35">
      <c r="A143" s="200"/>
      <c r="B143" s="126" t="s">
        <v>94</v>
      </c>
      <c r="C143" s="32">
        <v>0.86</v>
      </c>
    </row>
    <row r="144" spans="1:3" ht="25" customHeight="1" x14ac:dyDescent="0.35">
      <c r="A144" s="200"/>
      <c r="B144" s="126" t="s">
        <v>92</v>
      </c>
      <c r="C144" s="32">
        <v>0.88</v>
      </c>
    </row>
    <row r="145" spans="1:5" ht="25" customHeight="1" x14ac:dyDescent="0.35">
      <c r="A145" s="201"/>
      <c r="B145" s="201"/>
      <c r="C145" s="201"/>
    </row>
    <row r="146" spans="1:5" ht="25" customHeight="1" x14ac:dyDescent="0.35">
      <c r="A146" s="200" t="s">
        <v>84</v>
      </c>
      <c r="B146" s="126" t="s">
        <v>88</v>
      </c>
      <c r="C146" s="32">
        <v>0.88</v>
      </c>
    </row>
    <row r="147" spans="1:5" ht="25" customHeight="1" x14ac:dyDescent="0.35">
      <c r="A147" s="200"/>
      <c r="B147" s="126" t="s">
        <v>89</v>
      </c>
      <c r="C147" s="32">
        <v>0.88</v>
      </c>
    </row>
    <row r="148" spans="1:5" ht="25" customHeight="1" x14ac:dyDescent="0.35">
      <c r="A148" s="200"/>
      <c r="B148" s="126" t="s">
        <v>90</v>
      </c>
      <c r="C148" s="32">
        <v>0.76</v>
      </c>
    </row>
    <row r="149" spans="1:5" ht="25" customHeight="1" x14ac:dyDescent="0.35">
      <c r="A149" s="200"/>
      <c r="B149" s="126" t="s">
        <v>94</v>
      </c>
      <c r="C149" s="32">
        <v>0.79</v>
      </c>
    </row>
    <row r="150" spans="1:5" ht="25" customHeight="1" x14ac:dyDescent="0.35">
      <c r="A150" s="200"/>
      <c r="B150" s="126" t="s">
        <v>92</v>
      </c>
      <c r="C150" s="32">
        <v>0.88</v>
      </c>
    </row>
    <row r="151" spans="1:5" ht="25" customHeight="1" x14ac:dyDescent="0.35">
      <c r="A151" s="141" t="s">
        <v>301</v>
      </c>
      <c r="B151"/>
    </row>
    <row r="152" spans="1:5" ht="25" customHeight="1" x14ac:dyDescent="0.35">
      <c r="A152" s="141"/>
      <c r="B152"/>
    </row>
    <row r="153" spans="1:5" ht="25" customHeight="1" x14ac:dyDescent="0.35">
      <c r="A153" s="137" t="s">
        <v>56</v>
      </c>
      <c r="B153" s="20" t="s">
        <v>47</v>
      </c>
      <c r="C153" s="20" t="s">
        <v>48</v>
      </c>
      <c r="D153" s="20" t="s">
        <v>49</v>
      </c>
      <c r="E153" s="20" t="s">
        <v>50</v>
      </c>
    </row>
    <row r="154" spans="1:5" ht="25" customHeight="1" x14ac:dyDescent="0.35">
      <c r="A154" s="137"/>
      <c r="B154" s="20" t="s">
        <v>52</v>
      </c>
      <c r="C154" s="20" t="s">
        <v>52</v>
      </c>
      <c r="D154" s="20" t="s">
        <v>52</v>
      </c>
      <c r="E154" s="20" t="s">
        <v>52</v>
      </c>
    </row>
    <row r="155" spans="1:5" ht="25" customHeight="1" x14ac:dyDescent="0.35">
      <c r="A155" s="130" t="s">
        <v>57</v>
      </c>
      <c r="B155" s="29">
        <v>120</v>
      </c>
      <c r="C155" s="29">
        <v>162</v>
      </c>
      <c r="D155" s="29">
        <v>107</v>
      </c>
      <c r="E155" s="30">
        <v>65</v>
      </c>
    </row>
    <row r="156" spans="1:5" ht="25" customHeight="1" x14ac:dyDescent="0.35">
      <c r="A156" s="130" t="s">
        <v>58</v>
      </c>
      <c r="B156" s="29">
        <v>846</v>
      </c>
      <c r="C156" s="29">
        <v>559</v>
      </c>
      <c r="D156" s="29">
        <v>441</v>
      </c>
      <c r="E156" s="30">
        <v>442</v>
      </c>
    </row>
    <row r="157" spans="1:5" ht="25" customHeight="1" x14ac:dyDescent="0.35">
      <c r="A157" s="140" t="s">
        <v>59</v>
      </c>
      <c r="B157" s="174">
        <v>966</v>
      </c>
      <c r="C157" s="174">
        <v>721</v>
      </c>
      <c r="D157" s="174">
        <v>548</v>
      </c>
      <c r="E157" s="175">
        <v>507</v>
      </c>
    </row>
    <row r="158" spans="1:5" ht="25" customHeight="1" x14ac:dyDescent="0.35">
      <c r="A158" s="129" t="s">
        <v>60</v>
      </c>
      <c r="B158" s="29">
        <v>571</v>
      </c>
      <c r="C158" s="29">
        <v>517</v>
      </c>
      <c r="D158" s="29">
        <v>375</v>
      </c>
      <c r="E158" s="30">
        <v>341</v>
      </c>
    </row>
    <row r="159" spans="1:5" ht="25" customHeight="1" x14ac:dyDescent="0.35">
      <c r="A159" s="129" t="s">
        <v>61</v>
      </c>
      <c r="B159" s="29">
        <v>395</v>
      </c>
      <c r="C159" s="29">
        <v>204</v>
      </c>
      <c r="D159" s="29">
        <v>173</v>
      </c>
      <c r="E159" s="30">
        <v>166</v>
      </c>
    </row>
    <row r="160" spans="1:5" ht="25" customHeight="1" x14ac:dyDescent="0.35">
      <c r="A160" s="130" t="s">
        <v>62</v>
      </c>
      <c r="B160" s="29">
        <v>1</v>
      </c>
      <c r="C160" s="29">
        <v>1</v>
      </c>
      <c r="D160" s="29">
        <v>1</v>
      </c>
      <c r="E160" s="30" t="s">
        <v>112</v>
      </c>
    </row>
    <row r="161" spans="1:6" ht="25" customHeight="1" x14ac:dyDescent="0.35">
      <c r="A161" s="141" t="s">
        <v>302</v>
      </c>
      <c r="B161"/>
    </row>
    <row r="162" spans="1:6" ht="25" customHeight="1" x14ac:dyDescent="0.35">
      <c r="A162" s="141"/>
      <c r="B162"/>
    </row>
    <row r="163" spans="1:6" ht="25" customHeight="1" x14ac:dyDescent="0.35">
      <c r="A163" s="137" t="s">
        <v>75</v>
      </c>
      <c r="B163" s="20" t="s">
        <v>47</v>
      </c>
      <c r="C163" s="20" t="s">
        <v>48</v>
      </c>
      <c r="D163" s="20" t="s">
        <v>49</v>
      </c>
      <c r="E163" s="20" t="s">
        <v>50</v>
      </c>
      <c r="F163" s="42"/>
    </row>
    <row r="164" spans="1:6" ht="25" customHeight="1" x14ac:dyDescent="0.35">
      <c r="A164" s="137"/>
      <c r="B164" s="20" t="s">
        <v>52</v>
      </c>
      <c r="C164" s="20" t="s">
        <v>52</v>
      </c>
      <c r="D164" s="20" t="s">
        <v>52</v>
      </c>
      <c r="E164" s="20" t="s">
        <v>52</v>
      </c>
    </row>
    <row r="165" spans="1:6" ht="25" customHeight="1" x14ac:dyDescent="0.35">
      <c r="A165" s="143" t="s">
        <v>57</v>
      </c>
      <c r="B165" s="29">
        <v>363</v>
      </c>
      <c r="C165" s="29">
        <v>52</v>
      </c>
      <c r="D165" s="29">
        <v>158</v>
      </c>
      <c r="E165" s="50">
        <v>182</v>
      </c>
      <c r="F165" s="41"/>
    </row>
    <row r="166" spans="1:6" ht="25" customHeight="1" x14ac:dyDescent="0.35">
      <c r="A166" s="130" t="s">
        <v>58</v>
      </c>
      <c r="B166" s="29">
        <v>21</v>
      </c>
      <c r="C166" s="29">
        <v>22</v>
      </c>
      <c r="D166" s="29">
        <v>36</v>
      </c>
      <c r="E166" s="50">
        <v>19</v>
      </c>
    </row>
    <row r="167" spans="1:6" ht="25" customHeight="1" x14ac:dyDescent="0.35">
      <c r="A167" s="140" t="s">
        <v>59</v>
      </c>
      <c r="B167" s="174">
        <v>384</v>
      </c>
      <c r="C167" s="174">
        <v>74</v>
      </c>
      <c r="D167" s="174">
        <v>194</v>
      </c>
      <c r="E167" s="176">
        <v>201</v>
      </c>
    </row>
    <row r="168" spans="1:6" ht="25" customHeight="1" x14ac:dyDescent="0.35">
      <c r="A168" s="129" t="s">
        <v>60</v>
      </c>
      <c r="B168" s="29">
        <v>316</v>
      </c>
      <c r="C168" s="29">
        <v>39</v>
      </c>
      <c r="D168" s="29">
        <v>157</v>
      </c>
      <c r="E168" s="50">
        <v>142</v>
      </c>
    </row>
    <row r="169" spans="1:6" ht="25" customHeight="1" x14ac:dyDescent="0.35">
      <c r="A169" s="129" t="s">
        <v>61</v>
      </c>
      <c r="B169" s="29">
        <v>68</v>
      </c>
      <c r="C169" s="29">
        <v>35</v>
      </c>
      <c r="D169" s="29">
        <v>37</v>
      </c>
      <c r="E169" s="50">
        <v>59</v>
      </c>
    </row>
    <row r="170" spans="1:6" ht="25" customHeight="1" x14ac:dyDescent="0.35">
      <c r="A170" s="141" t="s">
        <v>303</v>
      </c>
      <c r="B170" s="6"/>
    </row>
    <row r="171" spans="1:6" ht="25" customHeight="1" x14ac:dyDescent="0.35">
      <c r="A171" s="139"/>
      <c r="B171"/>
    </row>
    <row r="172" spans="1:6" ht="25" customHeight="1" x14ac:dyDescent="0.35">
      <c r="A172" s="111" t="s">
        <v>63</v>
      </c>
      <c r="B172" s="20" t="s">
        <v>64</v>
      </c>
    </row>
    <row r="173" spans="1:6" ht="25" customHeight="1" x14ac:dyDescent="0.35">
      <c r="A173" s="130" t="s">
        <v>230</v>
      </c>
      <c r="B173" s="30">
        <v>202</v>
      </c>
    </row>
    <row r="174" spans="1:6" ht="25" customHeight="1" x14ac:dyDescent="0.35">
      <c r="A174" s="130" t="s">
        <v>229</v>
      </c>
      <c r="B174" s="30">
        <v>12</v>
      </c>
    </row>
    <row r="175" spans="1:6" ht="25" customHeight="1" x14ac:dyDescent="0.35">
      <c r="A175" s="130" t="s">
        <v>231</v>
      </c>
      <c r="B175" s="30">
        <v>21</v>
      </c>
      <c r="D175" s="89"/>
    </row>
    <row r="176" spans="1:6" ht="25" customHeight="1" x14ac:dyDescent="0.35">
      <c r="A176" s="130" t="s">
        <v>228</v>
      </c>
      <c r="B176" s="30">
        <v>88</v>
      </c>
      <c r="D176" s="89"/>
    </row>
    <row r="177" spans="1:6" ht="25" customHeight="1" x14ac:dyDescent="0.35">
      <c r="A177" s="130" t="s">
        <v>65</v>
      </c>
      <c r="B177" s="30" t="s">
        <v>112</v>
      </c>
    </row>
    <row r="178" spans="1:6" ht="25" customHeight="1" x14ac:dyDescent="0.35">
      <c r="A178" s="141" t="s">
        <v>304</v>
      </c>
      <c r="B178" s="94"/>
    </row>
    <row r="179" spans="1:6" ht="25.5" customHeight="1" x14ac:dyDescent="0.35">
      <c r="A179" s="136"/>
      <c r="B179"/>
    </row>
    <row r="180" spans="1:6" ht="25" customHeight="1" x14ac:dyDescent="0.35">
      <c r="A180" s="207" t="s">
        <v>100</v>
      </c>
      <c r="B180" s="20" t="s">
        <v>47</v>
      </c>
      <c r="C180" s="20" t="s">
        <v>48</v>
      </c>
      <c r="D180" s="20" t="s">
        <v>49</v>
      </c>
      <c r="E180" s="20" t="s">
        <v>50</v>
      </c>
      <c r="F180" s="42"/>
    </row>
    <row r="181" spans="1:6" ht="25" customHeight="1" x14ac:dyDescent="0.35">
      <c r="A181" s="207"/>
      <c r="B181" s="20" t="s">
        <v>52</v>
      </c>
      <c r="C181" s="20" t="s">
        <v>52</v>
      </c>
      <c r="D181" s="20" t="s">
        <v>52</v>
      </c>
      <c r="E181" s="20" t="s">
        <v>52</v>
      </c>
    </row>
    <row r="182" spans="1:6" ht="25" customHeight="1" x14ac:dyDescent="0.35">
      <c r="A182" s="146" t="s">
        <v>101</v>
      </c>
      <c r="B182" s="29">
        <v>35</v>
      </c>
      <c r="C182" s="29">
        <v>28</v>
      </c>
      <c r="D182" s="29">
        <v>17</v>
      </c>
      <c r="E182" s="36">
        <v>14</v>
      </c>
    </row>
    <row r="183" spans="1:6" ht="25" customHeight="1" x14ac:dyDescent="0.35">
      <c r="A183" s="146" t="s">
        <v>352</v>
      </c>
      <c r="B183" s="29">
        <v>3</v>
      </c>
      <c r="C183" s="29">
        <v>0</v>
      </c>
      <c r="D183" s="29">
        <v>0</v>
      </c>
      <c r="E183" s="36">
        <v>0</v>
      </c>
    </row>
    <row r="184" spans="1:6" ht="25" customHeight="1" x14ac:dyDescent="0.35">
      <c r="A184" s="146" t="s">
        <v>102</v>
      </c>
      <c r="B184" s="29">
        <v>15</v>
      </c>
      <c r="C184" s="29">
        <v>20</v>
      </c>
      <c r="D184" s="29">
        <v>7</v>
      </c>
      <c r="E184" s="36">
        <v>13</v>
      </c>
    </row>
    <row r="185" spans="1:6" ht="25" customHeight="1" x14ac:dyDescent="0.35">
      <c r="A185" s="146" t="s">
        <v>103</v>
      </c>
      <c r="B185" s="29">
        <v>12</v>
      </c>
      <c r="C185" s="29">
        <v>8</v>
      </c>
      <c r="D185" s="29">
        <v>2</v>
      </c>
      <c r="E185" s="36">
        <v>2</v>
      </c>
    </row>
    <row r="186" spans="1:6" ht="25" customHeight="1" x14ac:dyDescent="0.35">
      <c r="A186" s="146" t="s">
        <v>104</v>
      </c>
      <c r="B186" s="29">
        <v>2</v>
      </c>
      <c r="C186" s="29">
        <v>1</v>
      </c>
      <c r="D186" s="29">
        <v>0</v>
      </c>
      <c r="E186" s="36">
        <v>0</v>
      </c>
    </row>
    <row r="187" spans="1:6" ht="25" customHeight="1" x14ac:dyDescent="0.35">
      <c r="A187" s="146" t="s">
        <v>105</v>
      </c>
      <c r="B187" s="29">
        <v>0</v>
      </c>
      <c r="C187" s="29">
        <v>1</v>
      </c>
      <c r="D187" s="29">
        <v>0</v>
      </c>
      <c r="E187" s="36">
        <v>0</v>
      </c>
    </row>
    <row r="188" spans="1:6" ht="25" customHeight="1" x14ac:dyDescent="0.35">
      <c r="A188" s="146" t="s">
        <v>106</v>
      </c>
      <c r="B188" s="29">
        <v>0</v>
      </c>
      <c r="C188" s="29">
        <v>1</v>
      </c>
      <c r="D188" s="29">
        <v>0</v>
      </c>
      <c r="E188" s="36">
        <v>0</v>
      </c>
    </row>
    <row r="189" spans="1:6" ht="25" customHeight="1" x14ac:dyDescent="0.35">
      <c r="A189" s="141" t="s">
        <v>305</v>
      </c>
      <c r="B189" s="89"/>
      <c r="C189" s="89"/>
      <c r="D189" s="89"/>
    </row>
    <row r="190" spans="1:6" ht="25" customHeight="1" x14ac:dyDescent="0.35">
      <c r="A190" s="147"/>
      <c r="B190"/>
    </row>
    <row r="191" spans="1:6" ht="25" customHeight="1" x14ac:dyDescent="0.35">
      <c r="A191" s="207" t="s">
        <v>107</v>
      </c>
      <c r="B191" s="20" t="s">
        <v>47</v>
      </c>
      <c r="C191" s="20" t="s">
        <v>48</v>
      </c>
      <c r="D191" s="20" t="s">
        <v>49</v>
      </c>
      <c r="E191" s="20" t="s">
        <v>50</v>
      </c>
      <c r="F191" s="42"/>
    </row>
    <row r="192" spans="1:6" ht="25" customHeight="1" x14ac:dyDescent="0.35">
      <c r="A192" s="207"/>
      <c r="B192" s="20" t="s">
        <v>52</v>
      </c>
      <c r="C192" s="20" t="s">
        <v>52</v>
      </c>
      <c r="D192" s="20" t="s">
        <v>52</v>
      </c>
      <c r="E192" s="20" t="s">
        <v>52</v>
      </c>
    </row>
    <row r="193" spans="1:5" ht="25" customHeight="1" x14ac:dyDescent="0.35">
      <c r="A193" s="146" t="s">
        <v>101</v>
      </c>
      <c r="B193" s="134">
        <v>0</v>
      </c>
      <c r="C193" s="134">
        <v>3</v>
      </c>
      <c r="D193" s="134">
        <v>3</v>
      </c>
      <c r="E193" s="36">
        <v>7</v>
      </c>
    </row>
    <row r="194" spans="1:5" ht="25" customHeight="1" x14ac:dyDescent="0.35">
      <c r="A194" s="146" t="s">
        <v>102</v>
      </c>
      <c r="B194" s="134">
        <v>7</v>
      </c>
      <c r="C194" s="134">
        <v>16</v>
      </c>
      <c r="D194" s="134">
        <v>2</v>
      </c>
      <c r="E194" s="36">
        <v>20</v>
      </c>
    </row>
    <row r="195" spans="1:5" ht="25" customHeight="1" x14ac:dyDescent="0.35">
      <c r="A195" s="146" t="s">
        <v>103</v>
      </c>
      <c r="B195" s="134">
        <v>5</v>
      </c>
      <c r="C195" s="134">
        <v>3</v>
      </c>
      <c r="D195" s="134">
        <v>1</v>
      </c>
      <c r="E195" s="36">
        <v>0</v>
      </c>
    </row>
    <row r="196" spans="1:5" ht="25" customHeight="1" x14ac:dyDescent="0.35">
      <c r="A196" s="146" t="s">
        <v>104</v>
      </c>
      <c r="B196" s="134">
        <v>1</v>
      </c>
      <c r="C196" s="134">
        <v>0</v>
      </c>
      <c r="D196" s="134">
        <v>0</v>
      </c>
      <c r="E196" s="36">
        <v>0</v>
      </c>
    </row>
    <row r="197" spans="1:5" ht="25" customHeight="1" x14ac:dyDescent="0.35">
      <c r="A197" s="146" t="s">
        <v>106</v>
      </c>
      <c r="B197" s="134">
        <v>0</v>
      </c>
      <c r="C197" s="134">
        <v>1</v>
      </c>
      <c r="D197" s="134">
        <v>0</v>
      </c>
      <c r="E197" s="36">
        <v>0</v>
      </c>
    </row>
    <row r="198" spans="1:5" ht="25" customHeight="1" x14ac:dyDescent="0.35">
      <c r="A198" s="138" t="s">
        <v>306</v>
      </c>
      <c r="B198"/>
    </row>
    <row r="199" spans="1:5" ht="25" customHeight="1" x14ac:dyDescent="0.35">
      <c r="A199" s="136"/>
      <c r="B199"/>
    </row>
    <row r="200" spans="1:5" ht="25" customHeight="1" x14ac:dyDescent="0.55000000000000004">
      <c r="A200" s="145"/>
      <c r="B200"/>
    </row>
    <row r="201" spans="1:5" x14ac:dyDescent="0.35">
      <c r="B201"/>
    </row>
    <row r="202" spans="1:5" x14ac:dyDescent="0.35">
      <c r="B202"/>
    </row>
    <row r="205" spans="1:5" ht="25" customHeight="1" x14ac:dyDescent="0.35">
      <c r="A205" s="138"/>
      <c r="B205"/>
      <c r="D205" s="89"/>
    </row>
  </sheetData>
  <mergeCells count="41">
    <mergeCell ref="A146:A150"/>
    <mergeCell ref="A115:A121"/>
    <mergeCell ref="B3:C3"/>
    <mergeCell ref="A88:A89"/>
    <mergeCell ref="B94:E94"/>
    <mergeCell ref="A16:A17"/>
    <mergeCell ref="A74:A78"/>
    <mergeCell ref="A81:A82"/>
    <mergeCell ref="A30:A35"/>
    <mergeCell ref="A37:A41"/>
    <mergeCell ref="A59:A61"/>
    <mergeCell ref="A63:A66"/>
    <mergeCell ref="A68:A72"/>
    <mergeCell ref="A28:C28"/>
    <mergeCell ref="A36:C36"/>
    <mergeCell ref="A3:A4"/>
    <mergeCell ref="A131:A133"/>
    <mergeCell ref="A135:A138"/>
    <mergeCell ref="A140:A144"/>
    <mergeCell ref="A62:C62"/>
    <mergeCell ref="A191:A192"/>
    <mergeCell ref="A180:A181"/>
    <mergeCell ref="A100:C100"/>
    <mergeCell ref="A73:C73"/>
    <mergeCell ref="A67:C67"/>
    <mergeCell ref="A122:C122"/>
    <mergeCell ref="A130:C130"/>
    <mergeCell ref="A134:C134"/>
    <mergeCell ref="A139:C139"/>
    <mergeCell ref="A145:C145"/>
    <mergeCell ref="A114:C114"/>
    <mergeCell ref="C131:C133"/>
    <mergeCell ref="A43:A49"/>
    <mergeCell ref="A108:C108"/>
    <mergeCell ref="A50:C50"/>
    <mergeCell ref="A42:C42"/>
    <mergeCell ref="A123:A129"/>
    <mergeCell ref="A102:A107"/>
    <mergeCell ref="A109:A113"/>
    <mergeCell ref="A58:C58"/>
    <mergeCell ref="A51:A57"/>
  </mergeCells>
  <phoneticPr fontId="3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27E9B-EDE9-4417-B210-88D9E1B5805B}">
  <dimension ref="A1:J58"/>
  <sheetViews>
    <sheetView showGridLines="0" zoomScaleNormal="100" workbookViewId="0">
      <selection activeCell="C36" sqref="C36"/>
    </sheetView>
  </sheetViews>
  <sheetFormatPr defaultRowHeight="14.5" x14ac:dyDescent="0.35"/>
  <cols>
    <col min="1" max="1" width="55.7265625" customWidth="1"/>
    <col min="2" max="2" width="15.7265625" style="3" customWidth="1"/>
    <col min="3" max="15" width="15.7265625" customWidth="1"/>
  </cols>
  <sheetData>
    <row r="1" spans="1:10" s="11" customFormat="1" ht="38.5" customHeight="1" x14ac:dyDescent="0.35">
      <c r="A1" s="128" t="s">
        <v>5</v>
      </c>
      <c r="B1" s="10"/>
    </row>
    <row r="2" spans="1:10" ht="25" customHeight="1" x14ac:dyDescent="0.35">
      <c r="A2" s="1"/>
    </row>
    <row r="3" spans="1:10" ht="25" customHeight="1" x14ac:dyDescent="0.35">
      <c r="A3" s="27" t="s">
        <v>108</v>
      </c>
      <c r="B3" s="22" t="s">
        <v>47</v>
      </c>
      <c r="C3" s="22" t="s">
        <v>48</v>
      </c>
      <c r="D3" s="22" t="s">
        <v>49</v>
      </c>
      <c r="E3" s="22" t="s">
        <v>50</v>
      </c>
      <c r="F3" s="42"/>
    </row>
    <row r="4" spans="1:10" ht="25" customHeight="1" x14ac:dyDescent="0.35">
      <c r="A4" s="27"/>
      <c r="B4" s="22" t="s">
        <v>52</v>
      </c>
      <c r="C4" s="22" t="s">
        <v>52</v>
      </c>
      <c r="D4" s="22" t="s">
        <v>52</v>
      </c>
      <c r="E4" s="22" t="s">
        <v>52</v>
      </c>
    </row>
    <row r="5" spans="1:10" ht="25" customHeight="1" x14ac:dyDescent="0.35">
      <c r="A5" s="228" t="s">
        <v>109</v>
      </c>
      <c r="B5" s="228"/>
      <c r="C5" s="228"/>
      <c r="D5" s="228"/>
      <c r="E5" s="228"/>
      <c r="F5" s="57"/>
      <c r="G5" s="57"/>
      <c r="H5" s="57"/>
      <c r="I5" s="57"/>
      <c r="J5" s="57"/>
    </row>
    <row r="6" spans="1:10" ht="25" customHeight="1" x14ac:dyDescent="0.35">
      <c r="A6" s="39" t="s">
        <v>226</v>
      </c>
      <c r="B6" s="37">
        <v>22</v>
      </c>
      <c r="C6" s="37">
        <v>19</v>
      </c>
      <c r="D6" s="37">
        <v>13</v>
      </c>
      <c r="E6" s="105">
        <v>12</v>
      </c>
      <c r="F6" s="57"/>
      <c r="G6" s="57"/>
      <c r="H6" s="57"/>
      <c r="I6" s="57"/>
      <c r="J6" s="57"/>
    </row>
    <row r="7" spans="1:10" ht="25" customHeight="1" x14ac:dyDescent="0.35">
      <c r="A7" s="39" t="s">
        <v>110</v>
      </c>
      <c r="B7" s="37">
        <v>1</v>
      </c>
      <c r="C7" s="37">
        <v>1</v>
      </c>
      <c r="D7" s="37">
        <v>1</v>
      </c>
      <c r="E7" s="106">
        <v>0</v>
      </c>
      <c r="F7" s="57"/>
      <c r="G7" s="57"/>
      <c r="H7" s="57"/>
      <c r="I7" s="57"/>
      <c r="J7" s="57"/>
    </row>
    <row r="8" spans="1:10" ht="25" customHeight="1" x14ac:dyDescent="0.35">
      <c r="A8" s="39" t="s">
        <v>111</v>
      </c>
      <c r="B8" s="53">
        <v>0</v>
      </c>
      <c r="C8" s="37">
        <v>17</v>
      </c>
      <c r="D8" s="37">
        <v>1</v>
      </c>
      <c r="E8" s="107">
        <v>1</v>
      </c>
      <c r="F8" s="57"/>
      <c r="G8" s="57"/>
      <c r="H8" s="57"/>
      <c r="I8" s="57"/>
      <c r="J8" s="57"/>
    </row>
    <row r="9" spans="1:10" ht="25" customHeight="1" x14ac:dyDescent="0.35">
      <c r="A9" s="39" t="s">
        <v>113</v>
      </c>
      <c r="B9" s="53">
        <v>0</v>
      </c>
      <c r="C9" s="37">
        <v>1</v>
      </c>
      <c r="D9" s="37">
        <v>0</v>
      </c>
      <c r="E9" s="106">
        <v>0</v>
      </c>
      <c r="F9" s="57"/>
      <c r="G9" s="57"/>
      <c r="H9" s="57"/>
      <c r="I9" s="57"/>
      <c r="J9" s="57"/>
    </row>
    <row r="10" spans="1:10" ht="25" customHeight="1" x14ac:dyDescent="0.35">
      <c r="A10" s="39" t="s">
        <v>114</v>
      </c>
      <c r="B10" s="37">
        <v>1</v>
      </c>
      <c r="C10" s="53">
        <v>0</v>
      </c>
      <c r="D10" s="53">
        <v>0</v>
      </c>
      <c r="E10" s="107">
        <v>1</v>
      </c>
    </row>
    <row r="11" spans="1:10" ht="25" customHeight="1" x14ac:dyDescent="0.35">
      <c r="A11" s="39" t="s">
        <v>40</v>
      </c>
      <c r="B11" s="37">
        <v>0</v>
      </c>
      <c r="C11" s="53">
        <v>0</v>
      </c>
      <c r="D11" s="53">
        <v>0</v>
      </c>
      <c r="E11" s="107">
        <v>2</v>
      </c>
    </row>
    <row r="12" spans="1:10" ht="25" customHeight="1" x14ac:dyDescent="0.35">
      <c r="A12" s="39" t="s">
        <v>7</v>
      </c>
      <c r="B12" s="37">
        <v>8</v>
      </c>
      <c r="C12" s="37">
        <v>6</v>
      </c>
      <c r="D12" s="37">
        <v>1</v>
      </c>
      <c r="E12" s="107">
        <v>1</v>
      </c>
    </row>
    <row r="13" spans="1:10" ht="25" customHeight="1" x14ac:dyDescent="0.35">
      <c r="A13" s="39" t="s">
        <v>227</v>
      </c>
      <c r="B13" s="37">
        <v>13</v>
      </c>
      <c r="C13" s="37">
        <v>7</v>
      </c>
      <c r="D13" s="37">
        <v>2</v>
      </c>
      <c r="E13" s="107">
        <v>1</v>
      </c>
    </row>
    <row r="14" spans="1:10" ht="25" customHeight="1" x14ac:dyDescent="0.35">
      <c r="A14" s="39" t="s">
        <v>115</v>
      </c>
      <c r="B14" s="53">
        <v>0</v>
      </c>
      <c r="C14" s="37">
        <v>1</v>
      </c>
      <c r="D14" s="37">
        <v>2</v>
      </c>
      <c r="E14" s="107">
        <v>1</v>
      </c>
    </row>
    <row r="15" spans="1:10" ht="25" customHeight="1" x14ac:dyDescent="0.35">
      <c r="A15" s="40" t="s">
        <v>116</v>
      </c>
      <c r="B15" s="44">
        <f>SUM(B6:B14)</f>
        <v>45</v>
      </c>
      <c r="C15" s="44">
        <f>SUM(C6:C14)</f>
        <v>52</v>
      </c>
      <c r="D15" s="44">
        <f>SUM(D6:D14)</f>
        <v>20</v>
      </c>
      <c r="E15" s="84">
        <f>SUM(E6:E14)</f>
        <v>19</v>
      </c>
    </row>
    <row r="16" spans="1:10" ht="25" customHeight="1" x14ac:dyDescent="0.35">
      <c r="A16" s="228" t="s">
        <v>117</v>
      </c>
      <c r="B16" s="228"/>
      <c r="C16" s="228"/>
      <c r="D16" s="228"/>
      <c r="E16" s="228"/>
    </row>
    <row r="17" spans="1:5" ht="25" customHeight="1" x14ac:dyDescent="0.35">
      <c r="A17" s="39" t="s">
        <v>118</v>
      </c>
      <c r="B17" s="37">
        <v>5</v>
      </c>
      <c r="C17" s="37">
        <v>10</v>
      </c>
      <c r="D17" s="37">
        <v>1</v>
      </c>
      <c r="E17" s="83">
        <v>0</v>
      </c>
    </row>
    <row r="18" spans="1:5" ht="25" customHeight="1" x14ac:dyDescent="0.35">
      <c r="A18" s="39" t="s">
        <v>119</v>
      </c>
      <c r="B18" s="53">
        <v>0</v>
      </c>
      <c r="C18" s="53">
        <v>0</v>
      </c>
      <c r="D18" s="53">
        <v>1</v>
      </c>
      <c r="E18" s="83">
        <v>0</v>
      </c>
    </row>
    <row r="19" spans="1:5" ht="25" customHeight="1" x14ac:dyDescent="0.35">
      <c r="A19" s="39" t="s">
        <v>120</v>
      </c>
      <c r="B19" s="53">
        <v>0</v>
      </c>
      <c r="C19" s="37">
        <v>1</v>
      </c>
      <c r="D19" s="37">
        <v>0</v>
      </c>
      <c r="E19" s="83">
        <v>1</v>
      </c>
    </row>
    <row r="20" spans="1:5" ht="25" customHeight="1" x14ac:dyDescent="0.35">
      <c r="A20" s="39" t="s">
        <v>121</v>
      </c>
      <c r="B20" s="37">
        <v>1</v>
      </c>
      <c r="C20" s="37">
        <v>7</v>
      </c>
      <c r="D20" s="37">
        <v>9</v>
      </c>
      <c r="E20" s="83">
        <v>1</v>
      </c>
    </row>
    <row r="21" spans="1:5" ht="25" customHeight="1" x14ac:dyDescent="0.35">
      <c r="A21" s="39" t="s">
        <v>122</v>
      </c>
      <c r="B21" s="37">
        <v>4</v>
      </c>
      <c r="C21" s="37">
        <v>3</v>
      </c>
      <c r="D21" s="37">
        <v>3</v>
      </c>
      <c r="E21" s="83">
        <v>1</v>
      </c>
    </row>
    <row r="22" spans="1:5" ht="25" customHeight="1" x14ac:dyDescent="0.35">
      <c r="A22" s="40" t="s">
        <v>123</v>
      </c>
      <c r="B22" s="44">
        <f>SUM(B17:B21)</f>
        <v>10</v>
      </c>
      <c r="C22" s="44">
        <f>SUM(C17:C21)</f>
        <v>21</v>
      </c>
      <c r="D22" s="44">
        <f>SUM(D17:D21)</f>
        <v>14</v>
      </c>
      <c r="E22" s="84">
        <f>SUM(E17:E21)</f>
        <v>3</v>
      </c>
    </row>
    <row r="23" spans="1:5" ht="25" customHeight="1" x14ac:dyDescent="0.35">
      <c r="A23" s="228"/>
      <c r="B23" s="228"/>
      <c r="C23" s="228"/>
      <c r="D23" s="228"/>
      <c r="E23" s="228"/>
    </row>
    <row r="24" spans="1:5" ht="25" customHeight="1" x14ac:dyDescent="0.35">
      <c r="A24" s="40" t="s">
        <v>124</v>
      </c>
      <c r="B24" s="44">
        <f>SUM(B15,B22)</f>
        <v>55</v>
      </c>
      <c r="C24" s="44">
        <f>SUM(C15,C22)</f>
        <v>73</v>
      </c>
      <c r="D24" s="44">
        <f>SUM(D15,D22)</f>
        <v>34</v>
      </c>
      <c r="E24" s="45">
        <f>SUM(E15,E22)</f>
        <v>22</v>
      </c>
    </row>
    <row r="25" spans="1:5" ht="25" customHeight="1" x14ac:dyDescent="0.35">
      <c r="A25" s="164" t="s">
        <v>307</v>
      </c>
      <c r="B25" s="16"/>
    </row>
    <row r="26" spans="1:5" ht="25" customHeight="1" x14ac:dyDescent="0.35">
      <c r="B26" s="16"/>
    </row>
    <row r="27" spans="1:5" ht="25" customHeight="1" x14ac:dyDescent="0.35">
      <c r="A27" s="27" t="s">
        <v>125</v>
      </c>
      <c r="B27" s="22" t="s">
        <v>126</v>
      </c>
    </row>
    <row r="28" spans="1:5" ht="25" customHeight="1" x14ac:dyDescent="0.35">
      <c r="A28" s="39" t="s">
        <v>127</v>
      </c>
      <c r="B28" s="93">
        <v>25</v>
      </c>
    </row>
    <row r="29" spans="1:5" ht="25" customHeight="1" x14ac:dyDescent="0.35">
      <c r="A29" s="119" t="s">
        <v>308</v>
      </c>
      <c r="B29" s="93">
        <v>14</v>
      </c>
    </row>
    <row r="30" spans="1:5" ht="25" customHeight="1" x14ac:dyDescent="0.35">
      <c r="A30" s="164" t="s">
        <v>309</v>
      </c>
    </row>
    <row r="31" spans="1:5" ht="25" customHeight="1" x14ac:dyDescent="0.35">
      <c r="A31" s="2"/>
    </row>
    <row r="32" spans="1:5" ht="25" customHeight="1" x14ac:dyDescent="0.35">
      <c r="A32" s="27" t="s">
        <v>128</v>
      </c>
      <c r="B32" s="22" t="s">
        <v>47</v>
      </c>
      <c r="C32" s="22" t="s">
        <v>48</v>
      </c>
      <c r="D32" s="22" t="s">
        <v>49</v>
      </c>
      <c r="E32" s="22" t="s">
        <v>50</v>
      </c>
    </row>
    <row r="33" spans="1:5" ht="25" customHeight="1" x14ac:dyDescent="0.35">
      <c r="A33" s="27"/>
      <c r="B33" s="22" t="s">
        <v>52</v>
      </c>
      <c r="C33" s="22" t="s">
        <v>52</v>
      </c>
      <c r="D33" s="22" t="s">
        <v>52</v>
      </c>
      <c r="E33" s="22" t="s">
        <v>52</v>
      </c>
    </row>
    <row r="34" spans="1:5" ht="25" customHeight="1" x14ac:dyDescent="0.35">
      <c r="A34" s="17" t="s">
        <v>129</v>
      </c>
      <c r="B34" s="37">
        <v>6</v>
      </c>
      <c r="C34" s="37">
        <v>7</v>
      </c>
      <c r="D34" s="36">
        <v>10</v>
      </c>
      <c r="E34" s="36">
        <v>22</v>
      </c>
    </row>
    <row r="35" spans="1:5" ht="25" customHeight="1" x14ac:dyDescent="0.35">
      <c r="A35" s="17" t="s">
        <v>130</v>
      </c>
      <c r="B35" s="37">
        <v>20</v>
      </c>
      <c r="C35" s="37">
        <v>20</v>
      </c>
      <c r="D35" s="36">
        <v>17</v>
      </c>
      <c r="E35" s="36">
        <v>23</v>
      </c>
    </row>
    <row r="36" spans="1:5" ht="25" customHeight="1" x14ac:dyDescent="0.35">
      <c r="A36" s="18" t="s">
        <v>131</v>
      </c>
      <c r="B36" s="44">
        <f t="shared" ref="B36:D36" si="0">SUM(B34:B35)</f>
        <v>26</v>
      </c>
      <c r="C36" s="44">
        <f t="shared" si="0"/>
        <v>27</v>
      </c>
      <c r="D36" s="45">
        <f t="shared" si="0"/>
        <v>27</v>
      </c>
      <c r="E36" s="45">
        <v>45</v>
      </c>
    </row>
    <row r="37" spans="1:5" ht="25" customHeight="1" x14ac:dyDescent="0.35">
      <c r="A37" s="164" t="s">
        <v>310</v>
      </c>
    </row>
    <row r="38" spans="1:5" ht="25" customHeight="1" x14ac:dyDescent="0.35">
      <c r="A38" s="47"/>
    </row>
    <row r="39" spans="1:5" ht="25" customHeight="1" x14ac:dyDescent="0.35">
      <c r="A39" s="18" t="s">
        <v>311</v>
      </c>
      <c r="B39" s="45">
        <v>171</v>
      </c>
      <c r="C39" s="41"/>
    </row>
    <row r="40" spans="1:5" ht="25" customHeight="1" x14ac:dyDescent="0.35">
      <c r="A40" s="164" t="s">
        <v>312</v>
      </c>
    </row>
    <row r="41" spans="1:5" ht="25" customHeight="1" x14ac:dyDescent="0.35"/>
    <row r="42" spans="1:5" ht="25" customHeight="1" x14ac:dyDescent="0.35"/>
    <row r="43" spans="1:5" ht="25" customHeight="1" x14ac:dyDescent="0.35"/>
    <row r="44" spans="1:5" ht="25" customHeight="1" x14ac:dyDescent="0.35"/>
    <row r="45" spans="1:5" ht="25" customHeight="1" x14ac:dyDescent="0.35"/>
    <row r="46" spans="1:5" ht="25" customHeight="1" x14ac:dyDescent="0.35"/>
    <row r="47" spans="1:5" ht="25" customHeight="1" x14ac:dyDescent="0.35"/>
    <row r="48" spans="1:5" ht="25" customHeight="1" x14ac:dyDescent="0.35"/>
    <row r="49" ht="25" customHeight="1" x14ac:dyDescent="0.35"/>
    <row r="50" ht="25" customHeight="1" x14ac:dyDescent="0.35"/>
    <row r="51" ht="25" customHeight="1" x14ac:dyDescent="0.35"/>
    <row r="52" ht="25" customHeight="1" x14ac:dyDescent="0.35"/>
    <row r="53" ht="25" customHeight="1" x14ac:dyDescent="0.35"/>
    <row r="54" ht="25" customHeight="1" x14ac:dyDescent="0.35"/>
    <row r="55" ht="25" customHeight="1" x14ac:dyDescent="0.35"/>
    <row r="56" ht="25" customHeight="1" x14ac:dyDescent="0.35"/>
    <row r="57" ht="25" customHeight="1" x14ac:dyDescent="0.35"/>
    <row r="58" ht="25" customHeight="1" x14ac:dyDescent="0.35"/>
  </sheetData>
  <mergeCells count="3">
    <mergeCell ref="A5:E5"/>
    <mergeCell ref="A16:E16"/>
    <mergeCell ref="A23:E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5C61D-4630-41F6-9360-E956DDE4194B}">
  <dimension ref="A1:D18"/>
  <sheetViews>
    <sheetView showGridLines="0" zoomScaleNormal="100" workbookViewId="0"/>
  </sheetViews>
  <sheetFormatPr defaultRowHeight="14.5" x14ac:dyDescent="0.35"/>
  <cols>
    <col min="1" max="1" width="55.7265625" customWidth="1"/>
    <col min="2" max="2" width="15.7265625" style="3" customWidth="1"/>
    <col min="3" max="9" width="15.7265625" customWidth="1"/>
  </cols>
  <sheetData>
    <row r="1" spans="1:4" s="11" customFormat="1" ht="37" customHeight="1" x14ac:dyDescent="0.35">
      <c r="A1" s="135" t="s">
        <v>337</v>
      </c>
      <c r="B1" s="10"/>
    </row>
    <row r="2" spans="1:4" s="171" customFormat="1" ht="25" customHeight="1" x14ac:dyDescent="0.35">
      <c r="A2" s="1"/>
      <c r="B2" s="170"/>
    </row>
    <row r="3" spans="1:4" ht="25" customHeight="1" x14ac:dyDescent="0.35">
      <c r="A3" s="27" t="s">
        <v>337</v>
      </c>
      <c r="B3" s="22"/>
    </row>
    <row r="4" spans="1:4" ht="25" customHeight="1" x14ac:dyDescent="0.35">
      <c r="A4" s="39" t="s">
        <v>347</v>
      </c>
      <c r="B4" s="169">
        <v>0.92</v>
      </c>
    </row>
    <row r="5" spans="1:4" ht="25" customHeight="1" x14ac:dyDescent="0.35">
      <c r="A5" s="119" t="s">
        <v>348</v>
      </c>
      <c r="B5" s="93">
        <v>282</v>
      </c>
    </row>
    <row r="6" spans="1:4" ht="25" customHeight="1" x14ac:dyDescent="0.35">
      <c r="A6" s="164" t="s">
        <v>345</v>
      </c>
    </row>
    <row r="7" spans="1:4" ht="25" customHeight="1" x14ac:dyDescent="0.35">
      <c r="A7" s="2" t="s">
        <v>346</v>
      </c>
    </row>
    <row r="8" spans="1:4" ht="25" customHeight="1" x14ac:dyDescent="0.35">
      <c r="A8" s="1"/>
    </row>
    <row r="9" spans="1:4" ht="25" customHeight="1" x14ac:dyDescent="0.35">
      <c r="A9" s="27" t="s">
        <v>342</v>
      </c>
      <c r="B9" s="166">
        <v>45444</v>
      </c>
    </row>
    <row r="10" spans="1:4" ht="25" customHeight="1" x14ac:dyDescent="0.35">
      <c r="A10" s="126" t="s">
        <v>338</v>
      </c>
      <c r="B10" s="177">
        <v>2218</v>
      </c>
      <c r="C10" s="57"/>
      <c r="D10" s="57"/>
    </row>
    <row r="11" spans="1:4" ht="25" customHeight="1" x14ac:dyDescent="0.35">
      <c r="A11" s="126" t="s">
        <v>339</v>
      </c>
      <c r="B11" s="177">
        <v>125</v>
      </c>
      <c r="C11" s="57"/>
      <c r="D11" s="57"/>
    </row>
    <row r="12" spans="1:4" ht="25" customHeight="1" x14ac:dyDescent="0.35">
      <c r="A12" s="126" t="s">
        <v>340</v>
      </c>
      <c r="B12" s="177">
        <v>64</v>
      </c>
      <c r="C12" s="57"/>
      <c r="D12" s="57"/>
    </row>
    <row r="13" spans="1:4" ht="25" customHeight="1" x14ac:dyDescent="0.35">
      <c r="A13" s="126" t="s">
        <v>341</v>
      </c>
      <c r="B13" s="177">
        <v>109</v>
      </c>
      <c r="C13" s="57"/>
      <c r="D13" s="57"/>
    </row>
    <row r="14" spans="1:4" ht="25" customHeight="1" x14ac:dyDescent="0.35">
      <c r="A14" s="178" t="s">
        <v>19</v>
      </c>
      <c r="B14" s="179">
        <v>2516</v>
      </c>
    </row>
    <row r="15" spans="1:4" ht="25" customHeight="1" x14ac:dyDescent="0.35">
      <c r="A15" s="168" t="s">
        <v>343</v>
      </c>
      <c r="B15" s="16"/>
    </row>
    <row r="16" spans="1:4" ht="25" customHeight="1" x14ac:dyDescent="0.35">
      <c r="A16" s="168" t="s">
        <v>344</v>
      </c>
      <c r="B16" s="16"/>
    </row>
    <row r="17" spans="1:2" ht="25" customHeight="1" x14ac:dyDescent="0.35">
      <c r="A17" s="167"/>
      <c r="B17" s="16"/>
    </row>
    <row r="18" spans="1:2" ht="25" customHeight="1" x14ac:dyDescent="0.3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EEA26-7FE6-4952-9758-EE401CFB04DD}">
  <dimension ref="A1:M78"/>
  <sheetViews>
    <sheetView showGridLines="0" zoomScaleNormal="100" workbookViewId="0"/>
  </sheetViews>
  <sheetFormatPr defaultRowHeight="14.5" x14ac:dyDescent="0.35"/>
  <cols>
    <col min="1" max="1" width="55.7265625" customWidth="1"/>
    <col min="2" max="15" width="15.7265625" customWidth="1"/>
  </cols>
  <sheetData>
    <row r="1" spans="1:13" ht="40" customHeight="1" x14ac:dyDescent="0.35">
      <c r="A1" s="128" t="s">
        <v>189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5" customHeight="1" x14ac:dyDescent="0.35">
      <c r="A2" s="61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25" customHeight="1" x14ac:dyDescent="0.35">
      <c r="A3" s="237" t="s">
        <v>190</v>
      </c>
      <c r="B3" s="234" t="s">
        <v>47</v>
      </c>
      <c r="C3" s="235"/>
      <c r="D3" s="236"/>
      <c r="E3" s="234" t="s">
        <v>48</v>
      </c>
      <c r="F3" s="235"/>
      <c r="G3" s="236"/>
      <c r="H3" s="234" t="s">
        <v>49</v>
      </c>
      <c r="I3" s="235"/>
      <c r="J3" s="236"/>
      <c r="K3" s="234" t="s">
        <v>50</v>
      </c>
      <c r="L3" s="235"/>
      <c r="M3" s="236"/>
    </row>
    <row r="4" spans="1:13" ht="25" customHeight="1" x14ac:dyDescent="0.35">
      <c r="A4" s="238"/>
      <c r="B4" s="234" t="s">
        <v>52</v>
      </c>
      <c r="C4" s="235"/>
      <c r="D4" s="236"/>
      <c r="E4" s="234" t="s">
        <v>52</v>
      </c>
      <c r="F4" s="235"/>
      <c r="G4" s="236"/>
      <c r="H4" s="234" t="s">
        <v>52</v>
      </c>
      <c r="I4" s="235"/>
      <c r="J4" s="236"/>
      <c r="K4" s="234" t="s">
        <v>52</v>
      </c>
      <c r="L4" s="235"/>
      <c r="M4" s="236"/>
    </row>
    <row r="5" spans="1:13" ht="25" customHeight="1" x14ac:dyDescent="0.35">
      <c r="A5" s="62" t="s">
        <v>190</v>
      </c>
      <c r="B5" s="72" t="s">
        <v>191</v>
      </c>
      <c r="C5" s="72" t="s">
        <v>192</v>
      </c>
      <c r="D5" s="72" t="s">
        <v>193</v>
      </c>
      <c r="E5" s="72" t="s">
        <v>191</v>
      </c>
      <c r="F5" s="72" t="s">
        <v>192</v>
      </c>
      <c r="G5" s="72" t="s">
        <v>193</v>
      </c>
      <c r="H5" s="72" t="s">
        <v>191</v>
      </c>
      <c r="I5" s="72" t="s">
        <v>192</v>
      </c>
      <c r="J5" s="72" t="s">
        <v>193</v>
      </c>
      <c r="K5" s="72" t="s">
        <v>191</v>
      </c>
      <c r="L5" s="72" t="s">
        <v>192</v>
      </c>
      <c r="M5" s="72" t="s">
        <v>193</v>
      </c>
    </row>
    <row r="6" spans="1:13" ht="25" customHeight="1" x14ac:dyDescent="0.35">
      <c r="A6" s="17" t="s">
        <v>194</v>
      </c>
      <c r="B6" s="64">
        <v>2115</v>
      </c>
      <c r="C6" s="64">
        <v>5596</v>
      </c>
      <c r="D6" s="63">
        <v>7711</v>
      </c>
      <c r="E6" s="64">
        <v>1945</v>
      </c>
      <c r="F6" s="64">
        <v>6141</v>
      </c>
      <c r="G6" s="63">
        <v>8086</v>
      </c>
      <c r="H6" s="64">
        <v>1927</v>
      </c>
      <c r="I6" s="64">
        <v>5949</v>
      </c>
      <c r="J6" s="63">
        <v>7876</v>
      </c>
      <c r="K6" s="108">
        <v>1846</v>
      </c>
      <c r="L6" s="108">
        <v>6030</v>
      </c>
      <c r="M6" s="71">
        <v>7876</v>
      </c>
    </row>
    <row r="7" spans="1:13" ht="25" customHeight="1" x14ac:dyDescent="0.35">
      <c r="A7" s="17" t="s">
        <v>195</v>
      </c>
      <c r="B7" s="65">
        <v>946</v>
      </c>
      <c r="C7" s="64">
        <v>2188</v>
      </c>
      <c r="D7" s="63">
        <v>3134</v>
      </c>
      <c r="E7" s="65">
        <v>998</v>
      </c>
      <c r="F7" s="64">
        <v>2365</v>
      </c>
      <c r="G7" s="63">
        <v>3363</v>
      </c>
      <c r="H7" s="65">
        <v>1120</v>
      </c>
      <c r="I7" s="64">
        <v>2404</v>
      </c>
      <c r="J7" s="63">
        <v>3524</v>
      </c>
      <c r="K7" s="108">
        <v>1122</v>
      </c>
      <c r="L7" s="108">
        <v>2444</v>
      </c>
      <c r="M7" s="71">
        <v>3566</v>
      </c>
    </row>
    <row r="8" spans="1:13" ht="25" customHeight="1" x14ac:dyDescent="0.35">
      <c r="A8" s="17" t="s">
        <v>196</v>
      </c>
      <c r="B8" s="65">
        <v>152</v>
      </c>
      <c r="C8" s="64">
        <v>1194</v>
      </c>
      <c r="D8" s="63">
        <v>1346</v>
      </c>
      <c r="E8" s="65">
        <v>168</v>
      </c>
      <c r="F8" s="64">
        <v>1023</v>
      </c>
      <c r="G8" s="63">
        <v>1191</v>
      </c>
      <c r="H8" s="65">
        <v>171</v>
      </c>
      <c r="I8" s="64">
        <v>1189</v>
      </c>
      <c r="J8" s="63">
        <v>1360</v>
      </c>
      <c r="K8" s="66">
        <v>155</v>
      </c>
      <c r="L8" s="108">
        <v>1226</v>
      </c>
      <c r="M8" s="71">
        <v>1381</v>
      </c>
    </row>
    <row r="9" spans="1:13" ht="25" customHeight="1" x14ac:dyDescent="0.35">
      <c r="A9" s="17" t="s">
        <v>197</v>
      </c>
      <c r="B9" s="65">
        <v>618</v>
      </c>
      <c r="C9" s="65">
        <v>5</v>
      </c>
      <c r="D9" s="67">
        <v>623</v>
      </c>
      <c r="E9" s="65">
        <v>615</v>
      </c>
      <c r="F9" s="65">
        <v>5</v>
      </c>
      <c r="G9" s="67">
        <v>620</v>
      </c>
      <c r="H9" s="65">
        <v>611</v>
      </c>
      <c r="I9" s="65">
        <v>3</v>
      </c>
      <c r="J9" s="67">
        <v>614</v>
      </c>
      <c r="K9" s="66">
        <v>512</v>
      </c>
      <c r="L9" s="66">
        <v>3</v>
      </c>
      <c r="M9" s="76">
        <v>515</v>
      </c>
    </row>
    <row r="10" spans="1:13" ht="25" customHeight="1" x14ac:dyDescent="0.35">
      <c r="A10" s="17" t="s">
        <v>198</v>
      </c>
      <c r="B10" s="65">
        <v>332</v>
      </c>
      <c r="C10" s="65">
        <v>2</v>
      </c>
      <c r="D10" s="67">
        <v>334</v>
      </c>
      <c r="E10" s="65">
        <v>463</v>
      </c>
      <c r="F10" s="65">
        <v>4</v>
      </c>
      <c r="G10" s="67">
        <v>467</v>
      </c>
      <c r="H10" s="65">
        <v>439</v>
      </c>
      <c r="I10" s="65">
        <v>2</v>
      </c>
      <c r="J10" s="67">
        <v>441</v>
      </c>
      <c r="K10" s="66">
        <v>363</v>
      </c>
      <c r="L10" s="66">
        <v>2</v>
      </c>
      <c r="M10" s="76">
        <v>365</v>
      </c>
    </row>
    <row r="11" spans="1:13" ht="25" customHeight="1" x14ac:dyDescent="0.35">
      <c r="A11" s="17" t="s">
        <v>199</v>
      </c>
      <c r="B11" s="65">
        <v>225</v>
      </c>
      <c r="C11" s="65">
        <v>0</v>
      </c>
      <c r="D11" s="67">
        <v>225</v>
      </c>
      <c r="E11" s="65">
        <v>198</v>
      </c>
      <c r="F11" s="65">
        <v>0</v>
      </c>
      <c r="G11" s="67">
        <v>198</v>
      </c>
      <c r="H11" s="65">
        <v>221</v>
      </c>
      <c r="I11" s="65">
        <v>1</v>
      </c>
      <c r="J11" s="67">
        <v>222</v>
      </c>
      <c r="K11" s="66">
        <v>277</v>
      </c>
      <c r="L11" s="66">
        <v>0</v>
      </c>
      <c r="M11" s="76">
        <v>277</v>
      </c>
    </row>
    <row r="12" spans="1:13" ht="25" customHeight="1" x14ac:dyDescent="0.35">
      <c r="A12" s="17" t="s">
        <v>200</v>
      </c>
      <c r="B12" s="65">
        <v>114</v>
      </c>
      <c r="C12" s="65">
        <v>106</v>
      </c>
      <c r="D12" s="67">
        <v>220</v>
      </c>
      <c r="E12" s="65">
        <v>114</v>
      </c>
      <c r="F12" s="65">
        <v>98</v>
      </c>
      <c r="G12" s="67">
        <v>212</v>
      </c>
      <c r="H12" s="65">
        <v>104</v>
      </c>
      <c r="I12" s="65">
        <v>91</v>
      </c>
      <c r="J12" s="67">
        <v>195</v>
      </c>
      <c r="K12" s="66">
        <v>109</v>
      </c>
      <c r="L12" s="66">
        <v>87</v>
      </c>
      <c r="M12" s="76">
        <v>196</v>
      </c>
    </row>
    <row r="13" spans="1:13" ht="25" customHeight="1" x14ac:dyDescent="0.35">
      <c r="A13" s="17" t="s">
        <v>201</v>
      </c>
      <c r="B13" s="65">
        <v>25</v>
      </c>
      <c r="C13" s="65">
        <v>179</v>
      </c>
      <c r="D13" s="67">
        <v>204</v>
      </c>
      <c r="E13" s="65">
        <v>28</v>
      </c>
      <c r="F13" s="65">
        <v>166</v>
      </c>
      <c r="G13" s="67">
        <v>194</v>
      </c>
      <c r="H13" s="65">
        <v>32</v>
      </c>
      <c r="I13" s="65">
        <v>155</v>
      </c>
      <c r="J13" s="67">
        <v>187</v>
      </c>
      <c r="K13" s="66">
        <v>30</v>
      </c>
      <c r="L13" s="66">
        <v>202</v>
      </c>
      <c r="M13" s="76">
        <v>232</v>
      </c>
    </row>
    <row r="14" spans="1:13" ht="25" customHeight="1" x14ac:dyDescent="0.35">
      <c r="A14" s="68" t="s">
        <v>202</v>
      </c>
      <c r="B14" s="69">
        <v>4527</v>
      </c>
      <c r="C14" s="69">
        <v>9270</v>
      </c>
      <c r="D14" s="70">
        <v>13797</v>
      </c>
      <c r="E14" s="69">
        <v>4529</v>
      </c>
      <c r="F14" s="69">
        <v>9802</v>
      </c>
      <c r="G14" s="70">
        <v>14331</v>
      </c>
      <c r="H14" s="69">
        <v>4625</v>
      </c>
      <c r="I14" s="69">
        <v>9794</v>
      </c>
      <c r="J14" s="70">
        <v>14419</v>
      </c>
      <c r="K14" s="71">
        <v>4414</v>
      </c>
      <c r="L14" s="71">
        <v>9994</v>
      </c>
      <c r="M14" s="71">
        <v>14408</v>
      </c>
    </row>
    <row r="15" spans="1:13" ht="25" customHeight="1" x14ac:dyDescent="0.35">
      <c r="A15" s="47" t="s">
        <v>313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</row>
    <row r="16" spans="1:13" ht="25" customHeight="1" x14ac:dyDescent="0.35">
      <c r="A16" s="47" t="s">
        <v>314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ht="25" customHeight="1" x14ac:dyDescent="0.35">
      <c r="A17" s="2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25" customHeight="1" x14ac:dyDescent="0.35">
      <c r="A18" s="237" t="s">
        <v>203</v>
      </c>
      <c r="B18" s="72" t="s">
        <v>47</v>
      </c>
      <c r="C18" s="72" t="s">
        <v>48</v>
      </c>
      <c r="D18" s="72" t="s">
        <v>204</v>
      </c>
      <c r="E18" s="72" t="s">
        <v>50</v>
      </c>
      <c r="F18" s="58"/>
      <c r="G18" s="58"/>
      <c r="H18" s="58"/>
      <c r="I18" s="58"/>
      <c r="J18" s="58"/>
    </row>
    <row r="19" spans="1:13" ht="25" customHeight="1" x14ac:dyDescent="0.35">
      <c r="A19" s="238"/>
      <c r="B19" s="72" t="s">
        <v>52</v>
      </c>
      <c r="C19" s="72" t="s">
        <v>52</v>
      </c>
      <c r="D19" s="72" t="s">
        <v>52</v>
      </c>
      <c r="E19" s="72" t="s">
        <v>52</v>
      </c>
      <c r="F19" s="58"/>
      <c r="G19" s="58"/>
      <c r="H19" s="58"/>
      <c r="I19" s="58"/>
      <c r="J19" s="58"/>
    </row>
    <row r="20" spans="1:13" ht="25" customHeight="1" x14ac:dyDescent="0.35">
      <c r="A20" s="39" t="s">
        <v>205</v>
      </c>
      <c r="B20" s="73">
        <v>7.7</v>
      </c>
      <c r="C20" s="73">
        <v>7.9</v>
      </c>
      <c r="D20" s="180">
        <v>8</v>
      </c>
      <c r="E20" s="181">
        <v>8</v>
      </c>
      <c r="F20" s="58"/>
      <c r="G20" s="58"/>
      <c r="H20" s="58"/>
      <c r="I20" s="58"/>
      <c r="J20" s="58"/>
    </row>
    <row r="21" spans="1:13" ht="25" customHeight="1" x14ac:dyDescent="0.35">
      <c r="A21" s="88" t="s">
        <v>315</v>
      </c>
      <c r="B21" s="58"/>
      <c r="C21" s="58"/>
      <c r="D21" s="58"/>
      <c r="E21" s="58"/>
      <c r="F21" s="58"/>
      <c r="G21" s="58"/>
      <c r="H21" s="58"/>
      <c r="I21" s="58"/>
      <c r="J21" s="58"/>
    </row>
    <row r="22" spans="1:13" ht="25" customHeight="1" x14ac:dyDescent="0.35">
      <c r="A22" s="2"/>
      <c r="B22" s="58"/>
      <c r="C22" s="58"/>
      <c r="D22" s="58"/>
      <c r="E22" s="58"/>
      <c r="F22" s="58"/>
      <c r="G22" s="58"/>
      <c r="H22" s="58"/>
      <c r="I22" s="58"/>
      <c r="J22" s="58"/>
    </row>
    <row r="23" spans="1:13" ht="25" customHeight="1" x14ac:dyDescent="0.35">
      <c r="A23" s="229" t="s">
        <v>206</v>
      </c>
      <c r="B23" s="72" t="s">
        <v>47</v>
      </c>
      <c r="C23" s="72" t="s">
        <v>48</v>
      </c>
      <c r="D23" s="72" t="s">
        <v>204</v>
      </c>
      <c r="E23" s="72" t="s">
        <v>50</v>
      </c>
      <c r="F23" s="58"/>
      <c r="G23" s="58"/>
      <c r="H23" s="58"/>
      <c r="I23" s="58"/>
      <c r="J23" s="58"/>
    </row>
    <row r="24" spans="1:13" ht="25" customHeight="1" x14ac:dyDescent="0.35">
      <c r="A24" s="230"/>
      <c r="B24" s="72" t="s">
        <v>52</v>
      </c>
      <c r="C24" s="72" t="s">
        <v>52</v>
      </c>
      <c r="D24" s="72" t="s">
        <v>52</v>
      </c>
      <c r="E24" s="72" t="s">
        <v>52</v>
      </c>
      <c r="F24" s="58"/>
      <c r="G24" s="58"/>
      <c r="H24" s="58"/>
      <c r="I24" s="58"/>
      <c r="J24" s="58"/>
    </row>
    <row r="25" spans="1:13" ht="25" customHeight="1" x14ac:dyDescent="0.35">
      <c r="A25" s="17" t="s">
        <v>194</v>
      </c>
      <c r="B25" s="182">
        <v>4.3</v>
      </c>
      <c r="C25" s="182">
        <v>4.5</v>
      </c>
      <c r="D25" s="182">
        <v>4.4000000000000004</v>
      </c>
      <c r="E25" s="181">
        <v>4.4000000000000004</v>
      </c>
      <c r="F25" s="58"/>
      <c r="G25" s="58"/>
      <c r="H25" s="58"/>
      <c r="I25" s="58"/>
      <c r="J25" s="58"/>
    </row>
    <row r="26" spans="1:13" ht="25" customHeight="1" x14ac:dyDescent="0.35">
      <c r="A26" s="17" t="s">
        <v>207</v>
      </c>
      <c r="B26" s="182">
        <v>1.7</v>
      </c>
      <c r="C26" s="182">
        <v>1.9</v>
      </c>
      <c r="D26" s="182">
        <v>2</v>
      </c>
      <c r="E26" s="181">
        <v>2</v>
      </c>
      <c r="F26" s="58"/>
      <c r="G26" s="58"/>
      <c r="H26" s="58"/>
      <c r="I26" s="58"/>
      <c r="J26" s="58"/>
    </row>
    <row r="27" spans="1:13" ht="25" customHeight="1" x14ac:dyDescent="0.35">
      <c r="A27" s="17" t="s">
        <v>196</v>
      </c>
      <c r="B27" s="182">
        <v>0.7</v>
      </c>
      <c r="C27" s="182">
        <v>0.6</v>
      </c>
      <c r="D27" s="182">
        <v>0.8</v>
      </c>
      <c r="E27" s="181">
        <v>0.8</v>
      </c>
      <c r="F27" s="58"/>
      <c r="G27" s="58"/>
      <c r="H27" s="58"/>
      <c r="I27" s="58"/>
      <c r="J27" s="58"/>
    </row>
    <row r="28" spans="1:13" ht="25" customHeight="1" x14ac:dyDescent="0.35">
      <c r="A28" s="17" t="s">
        <v>208</v>
      </c>
      <c r="B28" s="182">
        <v>0.3</v>
      </c>
      <c r="C28" s="182">
        <v>0.3</v>
      </c>
      <c r="D28" s="182">
        <v>0.3</v>
      </c>
      <c r="E28" s="181">
        <v>0.3</v>
      </c>
      <c r="F28" s="58"/>
      <c r="G28" s="58"/>
      <c r="H28" s="58"/>
      <c r="I28" s="58"/>
      <c r="J28" s="58"/>
    </row>
    <row r="29" spans="1:13" ht="25" customHeight="1" x14ac:dyDescent="0.35">
      <c r="A29" s="17" t="s">
        <v>198</v>
      </c>
      <c r="B29" s="182">
        <v>0.2</v>
      </c>
      <c r="C29" s="182">
        <v>0.3</v>
      </c>
      <c r="D29" s="182">
        <v>0.2</v>
      </c>
      <c r="E29" s="181">
        <v>0.2</v>
      </c>
      <c r="F29" s="58"/>
      <c r="G29" s="58"/>
      <c r="H29" s="58"/>
      <c r="I29" s="58"/>
      <c r="J29" s="58"/>
    </row>
    <row r="30" spans="1:13" ht="25" customHeight="1" x14ac:dyDescent="0.35">
      <c r="A30" s="17" t="s">
        <v>199</v>
      </c>
      <c r="B30" s="182">
        <v>0.1</v>
      </c>
      <c r="C30" s="182">
        <v>0.1</v>
      </c>
      <c r="D30" s="182">
        <v>0.1</v>
      </c>
      <c r="E30" s="181">
        <v>0.2</v>
      </c>
      <c r="F30" s="58"/>
      <c r="G30" s="58"/>
      <c r="H30" s="58"/>
      <c r="I30" s="58"/>
      <c r="J30" s="58"/>
    </row>
    <row r="31" spans="1:13" ht="25" customHeight="1" x14ac:dyDescent="0.35">
      <c r="A31" s="17" t="s">
        <v>200</v>
      </c>
      <c r="B31" s="182">
        <v>0.1</v>
      </c>
      <c r="C31" s="182">
        <v>0.1</v>
      </c>
      <c r="D31" s="182">
        <v>0.1</v>
      </c>
      <c r="E31" s="181">
        <v>0.1</v>
      </c>
      <c r="F31" s="58"/>
      <c r="G31" s="58"/>
      <c r="H31" s="58"/>
      <c r="I31" s="58"/>
      <c r="J31" s="58"/>
    </row>
    <row r="32" spans="1:13" ht="25" customHeight="1" x14ac:dyDescent="0.35">
      <c r="A32" s="17" t="s">
        <v>201</v>
      </c>
      <c r="B32" s="182">
        <v>0.1</v>
      </c>
      <c r="C32" s="182">
        <v>0.1</v>
      </c>
      <c r="D32" s="182">
        <v>0.1</v>
      </c>
      <c r="E32" s="181">
        <v>0.1</v>
      </c>
      <c r="F32" s="58"/>
      <c r="G32" s="58"/>
      <c r="H32" s="58"/>
      <c r="I32" s="58"/>
      <c r="J32" s="58"/>
      <c r="K32" s="58"/>
      <c r="L32" s="58"/>
      <c r="M32" s="58"/>
    </row>
    <row r="33" spans="1:13" ht="25" customHeight="1" x14ac:dyDescent="0.35">
      <c r="A33" s="47" t="s">
        <v>316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</row>
    <row r="34" spans="1:13" ht="25" customHeight="1" x14ac:dyDescent="0.35">
      <c r="A34" s="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</row>
    <row r="35" spans="1:13" ht="25" customHeight="1" x14ac:dyDescent="0.35">
      <c r="A35" s="231" t="s">
        <v>209</v>
      </c>
      <c r="B35" s="234" t="s">
        <v>47</v>
      </c>
      <c r="C35" s="235"/>
      <c r="D35" s="236"/>
      <c r="E35" s="234" t="s">
        <v>48</v>
      </c>
      <c r="F35" s="235"/>
      <c r="G35" s="236"/>
      <c r="H35" s="234" t="s">
        <v>49</v>
      </c>
      <c r="I35" s="235"/>
      <c r="J35" s="236"/>
      <c r="K35" s="234" t="s">
        <v>50</v>
      </c>
      <c r="L35" s="235"/>
      <c r="M35" s="236"/>
    </row>
    <row r="36" spans="1:13" ht="25" customHeight="1" x14ac:dyDescent="0.35">
      <c r="A36" s="232"/>
      <c r="B36" s="234" t="s">
        <v>52</v>
      </c>
      <c r="C36" s="235"/>
      <c r="D36" s="236"/>
      <c r="E36" s="234" t="s">
        <v>52</v>
      </c>
      <c r="F36" s="235"/>
      <c r="G36" s="236"/>
      <c r="H36" s="234" t="s">
        <v>52</v>
      </c>
      <c r="I36" s="235"/>
      <c r="J36" s="236"/>
      <c r="K36" s="234" t="s">
        <v>52</v>
      </c>
      <c r="L36" s="235"/>
      <c r="M36" s="236"/>
    </row>
    <row r="37" spans="1:13" ht="25" customHeight="1" x14ac:dyDescent="0.35">
      <c r="A37" s="233"/>
      <c r="B37" s="72" t="s">
        <v>191</v>
      </c>
      <c r="C37" s="72" t="s">
        <v>192</v>
      </c>
      <c r="D37" s="72" t="s">
        <v>193</v>
      </c>
      <c r="E37" s="72" t="s">
        <v>191</v>
      </c>
      <c r="F37" s="72" t="s">
        <v>192</v>
      </c>
      <c r="G37" s="72" t="s">
        <v>193</v>
      </c>
      <c r="H37" s="72" t="s">
        <v>191</v>
      </c>
      <c r="I37" s="72" t="s">
        <v>192</v>
      </c>
      <c r="J37" s="72" t="s">
        <v>193</v>
      </c>
      <c r="K37" s="72" t="s">
        <v>191</v>
      </c>
      <c r="L37" s="72" t="s">
        <v>192</v>
      </c>
      <c r="M37" s="72" t="s">
        <v>193</v>
      </c>
    </row>
    <row r="38" spans="1:13" ht="25" customHeight="1" x14ac:dyDescent="0.35">
      <c r="A38" s="17" t="s">
        <v>194</v>
      </c>
      <c r="B38" s="65">
        <v>18</v>
      </c>
      <c r="C38" s="65">
        <v>36</v>
      </c>
      <c r="D38" s="67">
        <v>54</v>
      </c>
      <c r="E38" s="65">
        <v>27</v>
      </c>
      <c r="F38" s="65">
        <v>20</v>
      </c>
      <c r="G38" s="67">
        <v>47</v>
      </c>
      <c r="H38" s="65">
        <v>21</v>
      </c>
      <c r="I38" s="65">
        <v>27</v>
      </c>
      <c r="J38" s="67">
        <v>48</v>
      </c>
      <c r="K38" s="66">
        <v>28</v>
      </c>
      <c r="L38" s="66">
        <v>37</v>
      </c>
      <c r="M38" s="76">
        <v>65</v>
      </c>
    </row>
    <row r="39" spans="1:13" ht="25" customHeight="1" x14ac:dyDescent="0.35">
      <c r="A39" s="23" t="s">
        <v>195</v>
      </c>
      <c r="B39" s="65">
        <v>287</v>
      </c>
      <c r="C39" s="65">
        <v>269</v>
      </c>
      <c r="D39" s="67">
        <v>556</v>
      </c>
      <c r="E39" s="65">
        <v>304</v>
      </c>
      <c r="F39" s="65">
        <v>378</v>
      </c>
      <c r="G39" s="67">
        <v>682</v>
      </c>
      <c r="H39" s="65">
        <v>314</v>
      </c>
      <c r="I39" s="65">
        <v>418</v>
      </c>
      <c r="J39" s="67">
        <v>732</v>
      </c>
      <c r="K39" s="66">
        <v>384</v>
      </c>
      <c r="L39" s="66">
        <v>484</v>
      </c>
      <c r="M39" s="76">
        <v>868</v>
      </c>
    </row>
    <row r="40" spans="1:13" ht="25" customHeight="1" x14ac:dyDescent="0.35">
      <c r="A40" s="17" t="s">
        <v>196</v>
      </c>
      <c r="B40" s="65">
        <v>24</v>
      </c>
      <c r="C40" s="65">
        <v>45</v>
      </c>
      <c r="D40" s="67">
        <v>69</v>
      </c>
      <c r="E40" s="65">
        <v>23</v>
      </c>
      <c r="F40" s="65">
        <v>63</v>
      </c>
      <c r="G40" s="67">
        <v>86</v>
      </c>
      <c r="H40" s="65">
        <v>32</v>
      </c>
      <c r="I40" s="65">
        <v>64</v>
      </c>
      <c r="J40" s="67">
        <v>96</v>
      </c>
      <c r="K40" s="66">
        <v>32</v>
      </c>
      <c r="L40" s="66">
        <v>76</v>
      </c>
      <c r="M40" s="76">
        <v>108</v>
      </c>
    </row>
    <row r="41" spans="1:13" ht="25" customHeight="1" x14ac:dyDescent="0.35">
      <c r="A41" s="17" t="s">
        <v>197</v>
      </c>
      <c r="B41" s="65">
        <v>24</v>
      </c>
      <c r="C41" s="65">
        <v>0</v>
      </c>
      <c r="D41" s="67">
        <v>24</v>
      </c>
      <c r="E41" s="65">
        <v>18</v>
      </c>
      <c r="F41" s="65">
        <v>0</v>
      </c>
      <c r="G41" s="67">
        <v>18</v>
      </c>
      <c r="H41" s="65">
        <v>25</v>
      </c>
      <c r="I41" s="65">
        <v>0</v>
      </c>
      <c r="J41" s="67">
        <v>25</v>
      </c>
      <c r="K41" s="66">
        <v>27</v>
      </c>
      <c r="L41" s="66">
        <v>0</v>
      </c>
      <c r="M41" s="76">
        <v>27</v>
      </c>
    </row>
    <row r="42" spans="1:13" ht="25" customHeight="1" x14ac:dyDescent="0.35">
      <c r="A42" s="17" t="s">
        <v>210</v>
      </c>
      <c r="B42" s="65">
        <v>39</v>
      </c>
      <c r="C42" s="65">
        <v>0</v>
      </c>
      <c r="D42" s="67">
        <v>39</v>
      </c>
      <c r="E42" s="65">
        <v>26</v>
      </c>
      <c r="F42" s="65">
        <v>5</v>
      </c>
      <c r="G42" s="67">
        <v>31</v>
      </c>
      <c r="H42" s="65">
        <v>40</v>
      </c>
      <c r="I42" s="65">
        <v>2</v>
      </c>
      <c r="J42" s="67">
        <v>42</v>
      </c>
      <c r="K42" s="66">
        <v>36</v>
      </c>
      <c r="L42" s="66">
        <v>1</v>
      </c>
      <c r="M42" s="76">
        <v>37</v>
      </c>
    </row>
    <row r="43" spans="1:13" ht="25" customHeight="1" x14ac:dyDescent="0.35">
      <c r="A43" s="17" t="s">
        <v>199</v>
      </c>
      <c r="B43" s="65">
        <v>26</v>
      </c>
      <c r="C43" s="65">
        <v>0</v>
      </c>
      <c r="D43" s="67">
        <v>26</v>
      </c>
      <c r="E43" s="65">
        <v>21</v>
      </c>
      <c r="F43" s="65">
        <v>0</v>
      </c>
      <c r="G43" s="67">
        <v>21</v>
      </c>
      <c r="H43" s="65">
        <v>28</v>
      </c>
      <c r="I43" s="65">
        <v>0</v>
      </c>
      <c r="J43" s="67">
        <v>28</v>
      </c>
      <c r="K43" s="66">
        <v>33</v>
      </c>
      <c r="L43" s="66">
        <v>0</v>
      </c>
      <c r="M43" s="76">
        <v>33</v>
      </c>
    </row>
    <row r="44" spans="1:13" ht="25" customHeight="1" x14ac:dyDescent="0.35">
      <c r="A44" s="23" t="s">
        <v>211</v>
      </c>
      <c r="B44" s="65">
        <v>147</v>
      </c>
      <c r="C44" s="65">
        <v>133</v>
      </c>
      <c r="D44" s="67">
        <v>280</v>
      </c>
      <c r="E44" s="65">
        <v>166</v>
      </c>
      <c r="F44" s="65">
        <v>127</v>
      </c>
      <c r="G44" s="67">
        <v>293</v>
      </c>
      <c r="H44" s="65">
        <v>166</v>
      </c>
      <c r="I44" s="65">
        <v>145</v>
      </c>
      <c r="J44" s="67">
        <v>311</v>
      </c>
      <c r="K44" s="66">
        <v>163</v>
      </c>
      <c r="L44" s="66">
        <v>157</v>
      </c>
      <c r="M44" s="76">
        <v>320</v>
      </c>
    </row>
    <row r="45" spans="1:13" ht="25" customHeight="1" x14ac:dyDescent="0.35">
      <c r="A45" s="17" t="s">
        <v>201</v>
      </c>
      <c r="B45" s="65">
        <v>1</v>
      </c>
      <c r="C45" s="65">
        <v>6</v>
      </c>
      <c r="D45" s="67">
        <v>7</v>
      </c>
      <c r="E45" s="65">
        <v>1</v>
      </c>
      <c r="F45" s="65">
        <v>11</v>
      </c>
      <c r="G45" s="67">
        <v>12</v>
      </c>
      <c r="H45" s="65">
        <v>5</v>
      </c>
      <c r="I45" s="65">
        <v>7</v>
      </c>
      <c r="J45" s="67">
        <v>12</v>
      </c>
      <c r="K45" s="66">
        <v>3</v>
      </c>
      <c r="L45" s="66">
        <v>5</v>
      </c>
      <c r="M45" s="76">
        <v>8</v>
      </c>
    </row>
    <row r="46" spans="1:13" ht="25" customHeight="1" x14ac:dyDescent="0.35">
      <c r="A46" s="68" t="s">
        <v>202</v>
      </c>
      <c r="B46" s="75">
        <v>566</v>
      </c>
      <c r="C46" s="75">
        <v>489</v>
      </c>
      <c r="D46" s="70">
        <v>1055</v>
      </c>
      <c r="E46" s="75">
        <v>586</v>
      </c>
      <c r="F46" s="75">
        <v>604</v>
      </c>
      <c r="G46" s="70">
        <v>1190</v>
      </c>
      <c r="H46" s="75">
        <v>631</v>
      </c>
      <c r="I46" s="75">
        <v>663</v>
      </c>
      <c r="J46" s="70">
        <v>1294</v>
      </c>
      <c r="K46" s="76">
        <v>706</v>
      </c>
      <c r="L46" s="76">
        <v>760</v>
      </c>
      <c r="M46" s="183">
        <v>1466</v>
      </c>
    </row>
    <row r="47" spans="1:13" ht="25" customHeight="1" x14ac:dyDescent="0.35">
      <c r="A47" s="47" t="s">
        <v>317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</row>
    <row r="48" spans="1:13" ht="25" customHeight="1" x14ac:dyDescent="0.35">
      <c r="A48" s="47" t="s">
        <v>318</v>
      </c>
      <c r="B48" s="74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</row>
    <row r="67" ht="25" customHeight="1" x14ac:dyDescent="0.35"/>
    <row r="68" ht="25" customHeight="1" x14ac:dyDescent="0.35"/>
    <row r="69" ht="25" customHeight="1" x14ac:dyDescent="0.35"/>
    <row r="70" ht="25" customHeight="1" x14ac:dyDescent="0.35"/>
    <row r="71" ht="25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</sheetData>
  <mergeCells count="20">
    <mergeCell ref="K36:M36"/>
    <mergeCell ref="K4:M4"/>
    <mergeCell ref="B36:D36"/>
    <mergeCell ref="B3:D3"/>
    <mergeCell ref="E3:G3"/>
    <mergeCell ref="H3:J3"/>
    <mergeCell ref="K3:M3"/>
    <mergeCell ref="B4:D4"/>
    <mergeCell ref="E4:G4"/>
    <mergeCell ref="H4:J4"/>
    <mergeCell ref="E36:G36"/>
    <mergeCell ref="K35:M35"/>
    <mergeCell ref="H36:J36"/>
    <mergeCell ref="H35:J35"/>
    <mergeCell ref="A23:A24"/>
    <mergeCell ref="A35:A37"/>
    <mergeCell ref="B35:D35"/>
    <mergeCell ref="E35:G35"/>
    <mergeCell ref="A3:A4"/>
    <mergeCell ref="A18:A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2AABE-2C6A-4934-A9E7-4F2929D73C0A}">
  <dimension ref="A1:K81"/>
  <sheetViews>
    <sheetView showGridLines="0" zoomScaleNormal="100" workbookViewId="0"/>
  </sheetViews>
  <sheetFormatPr defaultRowHeight="14.5" x14ac:dyDescent="0.35"/>
  <cols>
    <col min="1" max="1" width="55.7265625" customWidth="1"/>
    <col min="2" max="2" width="15.7265625" style="3" customWidth="1"/>
    <col min="3" max="15" width="15.7265625" customWidth="1"/>
  </cols>
  <sheetData>
    <row r="1" spans="1:11" s="13" customFormat="1" ht="43" customHeight="1" x14ac:dyDescent="0.35">
      <c r="A1" s="128" t="s">
        <v>132</v>
      </c>
      <c r="B1" s="12"/>
    </row>
    <row r="2" spans="1:11" ht="25" customHeight="1" x14ac:dyDescent="0.35">
      <c r="A2" s="1"/>
      <c r="B2"/>
    </row>
    <row r="3" spans="1:11" ht="25" customHeight="1" x14ac:dyDescent="0.35">
      <c r="A3" s="239" t="s">
        <v>133</v>
      </c>
      <c r="B3" s="22" t="s">
        <v>47</v>
      </c>
      <c r="C3" s="22" t="s">
        <v>48</v>
      </c>
      <c r="D3" s="22" t="s">
        <v>49</v>
      </c>
      <c r="E3" s="22" t="s">
        <v>50</v>
      </c>
    </row>
    <row r="4" spans="1:11" ht="25" customHeight="1" x14ac:dyDescent="0.35">
      <c r="A4" s="239"/>
      <c r="B4" s="22" t="s">
        <v>52</v>
      </c>
      <c r="C4" s="22" t="s">
        <v>52</v>
      </c>
      <c r="D4" s="22" t="s">
        <v>52</v>
      </c>
      <c r="E4" s="22" t="s">
        <v>52</v>
      </c>
      <c r="F4" s="112"/>
      <c r="G4" s="112"/>
      <c r="H4" s="112"/>
      <c r="I4" s="112"/>
      <c r="J4" s="112"/>
    </row>
    <row r="5" spans="1:11" ht="25" customHeight="1" x14ac:dyDescent="0.35">
      <c r="A5" s="23" t="s">
        <v>134</v>
      </c>
      <c r="B5" s="24">
        <v>1268</v>
      </c>
      <c r="C5" s="24">
        <v>1144</v>
      </c>
      <c r="D5" s="24">
        <v>1413</v>
      </c>
      <c r="E5" s="25">
        <v>1489</v>
      </c>
      <c r="F5" s="42"/>
      <c r="G5" s="112"/>
      <c r="H5" s="112"/>
      <c r="I5" s="112"/>
      <c r="J5" s="112"/>
      <c r="K5" s="112"/>
    </row>
    <row r="6" spans="1:11" ht="25" customHeight="1" x14ac:dyDescent="0.35">
      <c r="A6" s="23" t="s">
        <v>135</v>
      </c>
      <c r="B6" s="26">
        <v>0.7</v>
      </c>
      <c r="C6" s="26">
        <v>0.6</v>
      </c>
      <c r="D6" s="26">
        <v>0.8</v>
      </c>
      <c r="E6" s="124">
        <v>0.8</v>
      </c>
      <c r="F6" s="95"/>
      <c r="H6" s="41"/>
    </row>
    <row r="7" spans="1:11" ht="25" customHeight="1" x14ac:dyDescent="0.35">
      <c r="A7" s="99" t="s">
        <v>319</v>
      </c>
      <c r="B7"/>
    </row>
    <row r="8" spans="1:11" ht="25" customHeight="1" x14ac:dyDescent="0.35">
      <c r="A8" s="99" t="s">
        <v>320</v>
      </c>
      <c r="B8"/>
    </row>
    <row r="9" spans="1:11" ht="25" customHeight="1" x14ac:dyDescent="0.35">
      <c r="A9" s="2"/>
      <c r="B9"/>
    </row>
    <row r="10" spans="1:11" ht="25" customHeight="1" x14ac:dyDescent="0.35">
      <c r="A10" s="27" t="s">
        <v>145</v>
      </c>
      <c r="B10" s="22" t="s">
        <v>64</v>
      </c>
      <c r="C10" s="20" t="s">
        <v>146</v>
      </c>
      <c r="D10" s="42"/>
    </row>
    <row r="11" spans="1:11" ht="25" customHeight="1" x14ac:dyDescent="0.35">
      <c r="A11" s="15" t="s">
        <v>147</v>
      </c>
      <c r="B11" s="97">
        <v>199</v>
      </c>
      <c r="C11" s="98">
        <v>5.4685353118988735E-2</v>
      </c>
      <c r="D11" s="42"/>
    </row>
    <row r="12" spans="1:11" ht="25" customHeight="1" x14ac:dyDescent="0.35">
      <c r="A12" s="15" t="s">
        <v>148</v>
      </c>
      <c r="B12" s="97">
        <v>159</v>
      </c>
      <c r="C12" s="98">
        <v>4.3693322341302555E-2</v>
      </c>
    </row>
    <row r="13" spans="1:11" ht="25" customHeight="1" x14ac:dyDescent="0.35">
      <c r="A13" s="15" t="s">
        <v>149</v>
      </c>
      <c r="B13" s="97">
        <v>153</v>
      </c>
      <c r="C13" s="98">
        <v>4.2044517724649628E-2</v>
      </c>
    </row>
    <row r="14" spans="1:11" ht="25" customHeight="1" x14ac:dyDescent="0.35">
      <c r="A14" s="15" t="s">
        <v>150</v>
      </c>
      <c r="B14" s="97">
        <v>152</v>
      </c>
      <c r="C14" s="98">
        <v>4.1769716955207474E-2</v>
      </c>
    </row>
    <row r="15" spans="1:11" ht="25" customHeight="1" x14ac:dyDescent="0.35">
      <c r="A15" s="15" t="s">
        <v>151</v>
      </c>
      <c r="B15" s="97">
        <v>142</v>
      </c>
      <c r="C15" s="98">
        <v>3.9021709260785929E-2</v>
      </c>
    </row>
    <row r="16" spans="1:11" ht="25" customHeight="1" x14ac:dyDescent="0.35">
      <c r="A16" s="15" t="s">
        <v>152</v>
      </c>
      <c r="B16" s="97">
        <v>126</v>
      </c>
      <c r="C16" s="98">
        <v>3.4624896949711458E-2</v>
      </c>
    </row>
    <row r="17" spans="1:3" ht="25" customHeight="1" x14ac:dyDescent="0.35">
      <c r="A17" s="15" t="s">
        <v>153</v>
      </c>
      <c r="B17" s="97">
        <v>120</v>
      </c>
      <c r="C17" s="98">
        <v>3.2976092333058531E-2</v>
      </c>
    </row>
    <row r="18" spans="1:3" ht="25" customHeight="1" x14ac:dyDescent="0.35">
      <c r="A18" s="15" t="s">
        <v>154</v>
      </c>
      <c r="B18" s="97">
        <v>118</v>
      </c>
      <c r="C18" s="98">
        <v>3.2426490794174222E-2</v>
      </c>
    </row>
    <row r="19" spans="1:3" ht="25" customHeight="1" x14ac:dyDescent="0.35">
      <c r="A19" s="15" t="s">
        <v>155</v>
      </c>
      <c r="B19" s="97">
        <v>116</v>
      </c>
      <c r="C19" s="98">
        <v>3.1876889255289913E-2</v>
      </c>
    </row>
    <row r="20" spans="1:3" ht="25" customHeight="1" x14ac:dyDescent="0.35">
      <c r="A20" s="15" t="s">
        <v>156</v>
      </c>
      <c r="B20" s="97">
        <v>107</v>
      </c>
      <c r="C20" s="98">
        <v>2.9403682330310526E-2</v>
      </c>
    </row>
    <row r="21" spans="1:3" ht="25" customHeight="1" x14ac:dyDescent="0.35">
      <c r="A21" s="15" t="s">
        <v>157</v>
      </c>
      <c r="B21" s="97">
        <v>101</v>
      </c>
      <c r="C21" s="98">
        <v>2.7754877713657599E-2</v>
      </c>
    </row>
    <row r="22" spans="1:3" ht="25" customHeight="1" x14ac:dyDescent="0.35">
      <c r="A22" s="15" t="s">
        <v>158</v>
      </c>
      <c r="B22" s="97">
        <v>100</v>
      </c>
      <c r="C22" s="98">
        <v>2.7480076944215445E-2</v>
      </c>
    </row>
    <row r="23" spans="1:3" ht="25" customHeight="1" x14ac:dyDescent="0.35">
      <c r="A23" s="15" t="s">
        <v>159</v>
      </c>
      <c r="B23" s="97">
        <v>89</v>
      </c>
      <c r="C23" s="98">
        <v>2.4457268480351745E-2</v>
      </c>
    </row>
    <row r="24" spans="1:3" ht="25" customHeight="1" x14ac:dyDescent="0.35">
      <c r="A24" s="15" t="s">
        <v>160</v>
      </c>
      <c r="B24" s="97">
        <v>85</v>
      </c>
      <c r="C24" s="98">
        <v>2.3358065402583127E-2</v>
      </c>
    </row>
    <row r="25" spans="1:3" ht="25" customHeight="1" x14ac:dyDescent="0.35">
      <c r="A25" s="15" t="s">
        <v>161</v>
      </c>
      <c r="B25" s="97">
        <v>79</v>
      </c>
      <c r="C25" s="98">
        <v>2.17092607859302E-2</v>
      </c>
    </row>
    <row r="26" spans="1:3" ht="25" customHeight="1" x14ac:dyDescent="0.35">
      <c r="A26" s="15" t="s">
        <v>162</v>
      </c>
      <c r="B26" s="97">
        <v>78</v>
      </c>
      <c r="C26" s="98">
        <v>2.1434460016488046E-2</v>
      </c>
    </row>
    <row r="27" spans="1:3" ht="25" customHeight="1" x14ac:dyDescent="0.35">
      <c r="A27" s="15" t="s">
        <v>163</v>
      </c>
      <c r="B27" s="97">
        <v>68</v>
      </c>
      <c r="C27" s="98">
        <v>1.8686452322066501E-2</v>
      </c>
    </row>
    <row r="28" spans="1:3" ht="25" customHeight="1" x14ac:dyDescent="0.35">
      <c r="A28" s="15" t="s">
        <v>164</v>
      </c>
      <c r="B28" s="97">
        <v>64</v>
      </c>
      <c r="C28" s="98">
        <v>1.7587249244297883E-2</v>
      </c>
    </row>
    <row r="29" spans="1:3" ht="25" customHeight="1" x14ac:dyDescent="0.35">
      <c r="A29" s="15" t="s">
        <v>165</v>
      </c>
      <c r="B29" s="97">
        <v>63</v>
      </c>
      <c r="C29" s="98">
        <v>1.7312448474855729E-2</v>
      </c>
    </row>
    <row r="30" spans="1:3" ht="25" customHeight="1" x14ac:dyDescent="0.35">
      <c r="A30" s="15" t="s">
        <v>166</v>
      </c>
      <c r="B30" s="97">
        <v>63</v>
      </c>
      <c r="C30" s="98">
        <v>1.7312448474855729E-2</v>
      </c>
    </row>
    <row r="31" spans="1:3" ht="25" customHeight="1" x14ac:dyDescent="0.35">
      <c r="A31" s="164" t="s">
        <v>325</v>
      </c>
    </row>
    <row r="32" spans="1:3" ht="25" customHeight="1" x14ac:dyDescent="0.35">
      <c r="A32" s="99" t="s">
        <v>321</v>
      </c>
    </row>
    <row r="33" spans="1:8" ht="25" customHeight="1" x14ac:dyDescent="0.35">
      <c r="A33" s="99"/>
    </row>
    <row r="34" spans="1:8" ht="40" customHeight="1" x14ac:dyDescent="0.35">
      <c r="A34" s="19" t="s">
        <v>262</v>
      </c>
      <c r="B34" s="22" t="s">
        <v>64</v>
      </c>
      <c r="C34" s="22" t="s">
        <v>184</v>
      </c>
      <c r="E34" s="42"/>
    </row>
    <row r="35" spans="1:8" ht="25" customHeight="1" x14ac:dyDescent="0.35">
      <c r="A35" s="23" t="s">
        <v>186</v>
      </c>
      <c r="B35" s="25">
        <v>744</v>
      </c>
      <c r="C35" s="25">
        <v>2832</v>
      </c>
      <c r="D35" s="42"/>
    </row>
    <row r="36" spans="1:8" ht="25" customHeight="1" x14ac:dyDescent="0.35">
      <c r="A36" s="23" t="s">
        <v>188</v>
      </c>
      <c r="B36" s="25">
        <v>421</v>
      </c>
      <c r="C36" s="25">
        <v>1497</v>
      </c>
    </row>
    <row r="37" spans="1:8" ht="25" customHeight="1" x14ac:dyDescent="0.35">
      <c r="A37" s="23" t="s">
        <v>187</v>
      </c>
      <c r="B37" s="25">
        <v>208</v>
      </c>
      <c r="C37" s="25">
        <v>699</v>
      </c>
    </row>
    <row r="38" spans="1:8" ht="25" customHeight="1" x14ac:dyDescent="0.35">
      <c r="A38" s="23" t="s">
        <v>185</v>
      </c>
      <c r="B38" s="25">
        <v>116</v>
      </c>
      <c r="C38" s="25">
        <v>399</v>
      </c>
    </row>
    <row r="39" spans="1:8" ht="25" customHeight="1" x14ac:dyDescent="0.35">
      <c r="A39" s="99" t="s">
        <v>322</v>
      </c>
    </row>
    <row r="40" spans="1:8" ht="25" customHeight="1" x14ac:dyDescent="0.35">
      <c r="B40"/>
    </row>
    <row r="41" spans="1:8" ht="25" customHeight="1" x14ac:dyDescent="0.35">
      <c r="A41" s="27" t="s">
        <v>139</v>
      </c>
      <c r="B41" s="22" t="s">
        <v>47</v>
      </c>
      <c r="C41" s="22" t="s">
        <v>48</v>
      </c>
      <c r="D41" s="22" t="s">
        <v>49</v>
      </c>
      <c r="E41" s="22" t="s">
        <v>50</v>
      </c>
      <c r="F41" s="42"/>
    </row>
    <row r="42" spans="1:8" ht="25" customHeight="1" x14ac:dyDescent="0.35">
      <c r="A42" s="27"/>
      <c r="B42" s="22" t="s">
        <v>52</v>
      </c>
      <c r="C42" s="22" t="s">
        <v>52</v>
      </c>
      <c r="D42" s="22" t="s">
        <v>52</v>
      </c>
      <c r="E42" s="22" t="s">
        <v>52</v>
      </c>
    </row>
    <row r="43" spans="1:8" ht="25" customHeight="1" x14ac:dyDescent="0.35">
      <c r="A43" s="23" t="s">
        <v>140</v>
      </c>
      <c r="B43" s="24">
        <v>1046</v>
      </c>
      <c r="C43" s="24">
        <v>735</v>
      </c>
      <c r="D43" s="24">
        <v>826</v>
      </c>
      <c r="E43" s="52">
        <v>1004</v>
      </c>
      <c r="F43" s="42"/>
      <c r="H43" s="41"/>
    </row>
    <row r="44" spans="1:8" ht="25" customHeight="1" x14ac:dyDescent="0.35">
      <c r="A44" s="23" t="s">
        <v>141</v>
      </c>
      <c r="B44" s="26">
        <v>39.9</v>
      </c>
      <c r="C44" s="26">
        <v>27.5</v>
      </c>
      <c r="D44" s="26">
        <v>30.4</v>
      </c>
      <c r="E44" s="184">
        <f>E43/Overview!B40*10000</f>
        <v>36.512277435121611</v>
      </c>
      <c r="G44" s="48"/>
    </row>
    <row r="45" spans="1:8" ht="25" customHeight="1" x14ac:dyDescent="0.35">
      <c r="A45" s="23" t="s">
        <v>142</v>
      </c>
      <c r="B45" s="24">
        <v>84</v>
      </c>
      <c r="C45" s="24">
        <v>72</v>
      </c>
      <c r="D45" s="24">
        <v>103</v>
      </c>
      <c r="E45" s="52">
        <v>130</v>
      </c>
      <c r="F45" s="42"/>
    </row>
    <row r="46" spans="1:8" ht="25" customHeight="1" x14ac:dyDescent="0.35">
      <c r="A46" s="23" t="s">
        <v>143</v>
      </c>
      <c r="B46" s="26">
        <v>1</v>
      </c>
      <c r="C46" s="26">
        <v>0.9</v>
      </c>
      <c r="D46" s="26">
        <v>1.3</v>
      </c>
      <c r="E46" s="184">
        <f>E45/Overview!B41*10000</f>
        <v>1.5928795832046778</v>
      </c>
    </row>
    <row r="47" spans="1:8" ht="25" customHeight="1" x14ac:dyDescent="0.35">
      <c r="A47" s="23" t="s">
        <v>144</v>
      </c>
      <c r="B47" s="43">
        <f>SUM(B45+B43)</f>
        <v>1130</v>
      </c>
      <c r="C47" s="43">
        <f t="shared" ref="C47:E47" si="0">SUM(C45+C43)</f>
        <v>807</v>
      </c>
      <c r="D47" s="43">
        <f t="shared" si="0"/>
        <v>929</v>
      </c>
      <c r="E47" s="79">
        <f t="shared" si="0"/>
        <v>1134</v>
      </c>
      <c r="F47" s="42"/>
    </row>
    <row r="48" spans="1:8" ht="25" customHeight="1" x14ac:dyDescent="0.35">
      <c r="A48" s="99" t="s">
        <v>319</v>
      </c>
      <c r="B48" s="16"/>
      <c r="C48" s="16"/>
      <c r="D48" s="16"/>
      <c r="E48" s="16"/>
      <c r="F48" s="42"/>
    </row>
    <row r="49" spans="1:5" ht="25" customHeight="1" x14ac:dyDescent="0.35">
      <c r="A49" s="2" t="s">
        <v>323</v>
      </c>
      <c r="B49"/>
    </row>
    <row r="50" spans="1:5" ht="25" customHeight="1" x14ac:dyDescent="0.35">
      <c r="A50" s="2"/>
      <c r="B50"/>
    </row>
    <row r="51" spans="1:5" ht="36" customHeight="1" x14ac:dyDescent="0.35">
      <c r="A51" s="19" t="s">
        <v>262</v>
      </c>
      <c r="B51" s="22" t="s">
        <v>64</v>
      </c>
      <c r="C51" s="22" t="s">
        <v>184</v>
      </c>
      <c r="E51" s="42"/>
    </row>
    <row r="52" spans="1:5" ht="25" customHeight="1" x14ac:dyDescent="0.35">
      <c r="A52" s="23" t="s">
        <v>185</v>
      </c>
      <c r="B52" s="25">
        <v>533</v>
      </c>
      <c r="C52" s="25">
        <v>1868</v>
      </c>
      <c r="D52" s="42"/>
    </row>
    <row r="53" spans="1:5" ht="25" customHeight="1" x14ac:dyDescent="0.35">
      <c r="A53" s="23" t="s">
        <v>186</v>
      </c>
      <c r="B53" s="25">
        <v>470</v>
      </c>
      <c r="C53" s="25">
        <v>1718</v>
      </c>
    </row>
    <row r="54" spans="1:5" ht="25" customHeight="1" x14ac:dyDescent="0.35">
      <c r="A54" s="23" t="s">
        <v>187</v>
      </c>
      <c r="B54" s="25">
        <v>71</v>
      </c>
      <c r="C54" s="25">
        <v>239</v>
      </c>
    </row>
    <row r="55" spans="1:5" ht="25" customHeight="1" x14ac:dyDescent="0.35">
      <c r="A55" s="23" t="s">
        <v>188</v>
      </c>
      <c r="B55" s="25">
        <v>60</v>
      </c>
      <c r="C55" s="25">
        <v>206</v>
      </c>
    </row>
    <row r="56" spans="1:5" ht="25" customHeight="1" x14ac:dyDescent="0.35">
      <c r="A56" s="2" t="s">
        <v>326</v>
      </c>
      <c r="B56"/>
    </row>
    <row r="57" spans="1:5" ht="25" customHeight="1" x14ac:dyDescent="0.35">
      <c r="B57"/>
    </row>
    <row r="58" spans="1:5" ht="25" customHeight="1" x14ac:dyDescent="0.35">
      <c r="A58" s="27" t="s">
        <v>167</v>
      </c>
      <c r="B58" s="22" t="s">
        <v>64</v>
      </c>
      <c r="C58" s="20" t="s">
        <v>146</v>
      </c>
      <c r="D58" s="42"/>
    </row>
    <row r="59" spans="1:5" ht="25" customHeight="1" x14ac:dyDescent="0.35">
      <c r="A59" s="15" t="s">
        <v>151</v>
      </c>
      <c r="B59" s="97">
        <v>292</v>
      </c>
      <c r="C59" s="98">
        <v>0.13838862559241707</v>
      </c>
      <c r="D59" s="42"/>
    </row>
    <row r="60" spans="1:5" ht="25" customHeight="1" x14ac:dyDescent="0.35">
      <c r="A60" s="15" t="s">
        <v>168</v>
      </c>
      <c r="B60" s="97">
        <v>229</v>
      </c>
      <c r="C60" s="98">
        <v>0.10853080568720379</v>
      </c>
    </row>
    <row r="61" spans="1:5" ht="25" customHeight="1" x14ac:dyDescent="0.35">
      <c r="A61" s="15" t="s">
        <v>169</v>
      </c>
      <c r="B61" s="97">
        <v>157</v>
      </c>
      <c r="C61" s="98">
        <v>7.4407582938388631E-2</v>
      </c>
    </row>
    <row r="62" spans="1:5" ht="25" customHeight="1" x14ac:dyDescent="0.35">
      <c r="A62" s="15" t="s">
        <v>170</v>
      </c>
      <c r="B62" s="97">
        <v>150</v>
      </c>
      <c r="C62" s="98">
        <v>7.1090047393364927E-2</v>
      </c>
    </row>
    <row r="63" spans="1:5" ht="25" customHeight="1" x14ac:dyDescent="0.35">
      <c r="A63" s="15" t="s">
        <v>171</v>
      </c>
      <c r="B63" s="97">
        <v>102</v>
      </c>
      <c r="C63" s="98">
        <v>4.8341232227488151E-2</v>
      </c>
    </row>
    <row r="64" spans="1:5" ht="25" customHeight="1" x14ac:dyDescent="0.35">
      <c r="A64" s="15" t="s">
        <v>172</v>
      </c>
      <c r="B64" s="97">
        <v>91</v>
      </c>
      <c r="C64" s="98">
        <v>4.3127962085308058E-2</v>
      </c>
    </row>
    <row r="65" spans="1:3" ht="25" customHeight="1" x14ac:dyDescent="0.35">
      <c r="A65" s="15" t="s">
        <v>173</v>
      </c>
      <c r="B65" s="97">
        <v>80</v>
      </c>
      <c r="C65" s="98">
        <v>3.7914691943127965E-2</v>
      </c>
    </row>
    <row r="66" spans="1:3" ht="25" customHeight="1" x14ac:dyDescent="0.35">
      <c r="A66" s="15" t="s">
        <v>174</v>
      </c>
      <c r="B66" s="97">
        <v>77</v>
      </c>
      <c r="C66" s="98">
        <v>3.6492890995260666E-2</v>
      </c>
    </row>
    <row r="67" spans="1:3" ht="25" customHeight="1" x14ac:dyDescent="0.35">
      <c r="A67" s="15" t="s">
        <v>175</v>
      </c>
      <c r="B67" s="97">
        <v>73</v>
      </c>
      <c r="C67" s="98">
        <v>3.4597156398104269E-2</v>
      </c>
    </row>
    <row r="68" spans="1:3" ht="25" customHeight="1" x14ac:dyDescent="0.35">
      <c r="A68" s="15" t="s">
        <v>164</v>
      </c>
      <c r="B68" s="97">
        <v>72</v>
      </c>
      <c r="C68" s="98">
        <v>3.4123222748815164E-2</v>
      </c>
    </row>
    <row r="69" spans="1:3" ht="25" customHeight="1" x14ac:dyDescent="0.35">
      <c r="A69" s="15" t="s">
        <v>176</v>
      </c>
      <c r="B69" s="97">
        <v>66</v>
      </c>
      <c r="C69" s="98">
        <v>3.1279620853080566E-2</v>
      </c>
    </row>
    <row r="70" spans="1:3" ht="25" customHeight="1" x14ac:dyDescent="0.35">
      <c r="A70" s="15" t="s">
        <v>177</v>
      </c>
      <c r="B70" s="97">
        <v>64</v>
      </c>
      <c r="C70" s="98">
        <v>3.0331753554502371E-2</v>
      </c>
    </row>
    <row r="71" spans="1:3" ht="25" customHeight="1" x14ac:dyDescent="0.35">
      <c r="A71" s="15" t="s">
        <v>178</v>
      </c>
      <c r="B71" s="97">
        <v>62</v>
      </c>
      <c r="C71" s="98">
        <v>2.9383886255924172E-2</v>
      </c>
    </row>
    <row r="72" spans="1:3" ht="25" customHeight="1" x14ac:dyDescent="0.35">
      <c r="A72" s="15" t="s">
        <v>153</v>
      </c>
      <c r="B72" s="97">
        <v>58</v>
      </c>
      <c r="C72" s="98">
        <v>2.7488151658767772E-2</v>
      </c>
    </row>
    <row r="73" spans="1:3" ht="25" customHeight="1" x14ac:dyDescent="0.35">
      <c r="A73" s="15" t="s">
        <v>160</v>
      </c>
      <c r="B73" s="97">
        <v>49</v>
      </c>
      <c r="C73" s="98">
        <v>2.3222748815165877E-2</v>
      </c>
    </row>
    <row r="74" spans="1:3" ht="25" customHeight="1" x14ac:dyDescent="0.35">
      <c r="A74" s="15" t="s">
        <v>179</v>
      </c>
      <c r="B74" s="97">
        <v>45</v>
      </c>
      <c r="C74" s="98">
        <v>2.132701421800948E-2</v>
      </c>
    </row>
    <row r="75" spans="1:3" ht="25" customHeight="1" x14ac:dyDescent="0.35">
      <c r="A75" s="15" t="s">
        <v>180</v>
      </c>
      <c r="B75" s="97">
        <v>33</v>
      </c>
      <c r="C75" s="98">
        <v>1.5639810426540283E-2</v>
      </c>
    </row>
    <row r="76" spans="1:3" ht="25" customHeight="1" x14ac:dyDescent="0.35">
      <c r="A76" s="15" t="s">
        <v>181</v>
      </c>
      <c r="B76" s="97">
        <v>33</v>
      </c>
      <c r="C76" s="98">
        <v>1.5639810426540283E-2</v>
      </c>
    </row>
    <row r="77" spans="1:3" ht="25" customHeight="1" x14ac:dyDescent="0.35">
      <c r="A77" s="15" t="s">
        <v>152</v>
      </c>
      <c r="B77" s="97">
        <v>32</v>
      </c>
      <c r="C77" s="98">
        <v>1.5165876777251185E-2</v>
      </c>
    </row>
    <row r="78" spans="1:3" ht="25" customHeight="1" x14ac:dyDescent="0.35">
      <c r="A78" s="15" t="s">
        <v>182</v>
      </c>
      <c r="B78" s="97">
        <v>32</v>
      </c>
      <c r="C78" s="98">
        <v>1.5165876777251185E-2</v>
      </c>
    </row>
    <row r="79" spans="1:3" ht="25" customHeight="1" x14ac:dyDescent="0.35">
      <c r="A79" s="2" t="s">
        <v>183</v>
      </c>
    </row>
    <row r="80" spans="1:3" ht="25" customHeight="1" x14ac:dyDescent="0.35">
      <c r="A80" s="2" t="s">
        <v>324</v>
      </c>
    </row>
    <row r="81" spans="1:3" ht="25" customHeight="1" x14ac:dyDescent="0.35">
      <c r="A81" s="2"/>
      <c r="B81" s="46"/>
      <c r="C81" s="46"/>
    </row>
  </sheetData>
  <sortState xmlns:xlrd2="http://schemas.microsoft.com/office/spreadsheetml/2017/richdata2" ref="A52:C55">
    <sortCondition descending="1" ref="B52:B55"/>
  </sortState>
  <mergeCells count="1">
    <mergeCell ref="A3:A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B8EE8-2457-4897-9BB4-CDC0915132A6}">
  <dimension ref="A1:M48"/>
  <sheetViews>
    <sheetView showGridLines="0" zoomScaleNormal="100" workbookViewId="0"/>
  </sheetViews>
  <sheetFormatPr defaultColWidth="9.1796875" defaultRowHeight="14.5" x14ac:dyDescent="0.35"/>
  <cols>
    <col min="1" max="1" width="55.7265625" style="144" customWidth="1"/>
    <col min="2" max="2" width="15.7265625" style="3" customWidth="1"/>
    <col min="3" max="15" width="15.7265625" customWidth="1"/>
  </cols>
  <sheetData>
    <row r="1" spans="1:6" s="11" customFormat="1" ht="36.5" customHeight="1" x14ac:dyDescent="0.35">
      <c r="A1" s="135" t="s">
        <v>296</v>
      </c>
      <c r="B1" s="10"/>
    </row>
    <row r="2" spans="1:6" ht="25" customHeight="1" x14ac:dyDescent="0.35">
      <c r="A2" s="136"/>
      <c r="B2"/>
    </row>
    <row r="3" spans="1:6" ht="25" customHeight="1" x14ac:dyDescent="0.35">
      <c r="A3" s="242" t="s">
        <v>67</v>
      </c>
      <c r="B3" s="20" t="s">
        <v>47</v>
      </c>
      <c r="C3" s="20" t="s">
        <v>48</v>
      </c>
      <c r="D3" s="20" t="s">
        <v>49</v>
      </c>
      <c r="E3" s="20" t="s">
        <v>50</v>
      </c>
      <c r="F3" s="41"/>
    </row>
    <row r="4" spans="1:6" ht="25" customHeight="1" x14ac:dyDescent="0.35">
      <c r="A4" s="242"/>
      <c r="B4" s="20" t="s">
        <v>52</v>
      </c>
      <c r="C4" s="20" t="s">
        <v>52</v>
      </c>
      <c r="D4" s="20" t="s">
        <v>52</v>
      </c>
      <c r="E4" s="20" t="s">
        <v>52</v>
      </c>
    </row>
    <row r="5" spans="1:6" ht="25" customHeight="1" x14ac:dyDescent="0.35">
      <c r="A5" s="130" t="s">
        <v>68</v>
      </c>
      <c r="B5" s="31">
        <v>0.76</v>
      </c>
      <c r="C5" s="31">
        <v>0.74</v>
      </c>
      <c r="D5" s="31">
        <v>0.78260869565217395</v>
      </c>
      <c r="E5" s="32">
        <v>0.75</v>
      </c>
    </row>
    <row r="6" spans="1:6" ht="25" customHeight="1" x14ac:dyDescent="0.35">
      <c r="A6" s="130" t="s">
        <v>69</v>
      </c>
      <c r="B6" s="31">
        <v>0.77</v>
      </c>
      <c r="C6" s="31">
        <v>0.84</v>
      </c>
      <c r="D6" s="31">
        <v>0.78947368421052633</v>
      </c>
      <c r="E6" s="32">
        <v>0.72</v>
      </c>
    </row>
    <row r="7" spans="1:6" ht="25" customHeight="1" x14ac:dyDescent="0.35">
      <c r="A7" s="130" t="s">
        <v>70</v>
      </c>
      <c r="B7" s="31">
        <v>0.86</v>
      </c>
      <c r="C7" s="31">
        <v>0.91</v>
      </c>
      <c r="D7" s="31">
        <v>0.87804878048780488</v>
      </c>
      <c r="E7" s="32">
        <v>0.86</v>
      </c>
    </row>
    <row r="8" spans="1:6" ht="25" customHeight="1" x14ac:dyDescent="0.35">
      <c r="A8" s="141" t="s">
        <v>327</v>
      </c>
      <c r="B8"/>
    </row>
    <row r="9" spans="1:6" ht="25" customHeight="1" x14ac:dyDescent="0.35">
      <c r="A9" s="141"/>
      <c r="B9"/>
    </row>
    <row r="10" spans="1:6" ht="25" customHeight="1" x14ac:dyDescent="0.35">
      <c r="A10" s="242" t="s">
        <v>66</v>
      </c>
      <c r="B10" s="20" t="s">
        <v>47</v>
      </c>
      <c r="C10" s="20" t="s">
        <v>48</v>
      </c>
      <c r="D10" s="20" t="s">
        <v>49</v>
      </c>
      <c r="E10" s="20" t="s">
        <v>50</v>
      </c>
      <c r="F10" s="41"/>
    </row>
    <row r="11" spans="1:6" ht="25" customHeight="1" x14ac:dyDescent="0.35">
      <c r="A11" s="242"/>
      <c r="B11" s="20" t="s">
        <v>52</v>
      </c>
      <c r="C11" s="20" t="s">
        <v>52</v>
      </c>
      <c r="D11" s="20" t="s">
        <v>52</v>
      </c>
      <c r="E11" s="20" t="s">
        <v>52</v>
      </c>
    </row>
    <row r="12" spans="1:6" ht="25" customHeight="1" x14ac:dyDescent="0.35">
      <c r="A12" s="130" t="s">
        <v>20</v>
      </c>
      <c r="B12" s="31">
        <v>0.8</v>
      </c>
      <c r="C12" s="31">
        <v>0.8</v>
      </c>
      <c r="D12" s="31">
        <v>0.8035714285714286</v>
      </c>
      <c r="E12" s="28">
        <v>0.88</v>
      </c>
    </row>
    <row r="13" spans="1:6" ht="25" customHeight="1" x14ac:dyDescent="0.35">
      <c r="A13" s="130" t="s">
        <v>27</v>
      </c>
      <c r="B13" s="31">
        <v>0.79</v>
      </c>
      <c r="C13" s="31">
        <v>0.89</v>
      </c>
      <c r="D13" s="31">
        <v>0.87654320987654322</v>
      </c>
      <c r="E13" s="28">
        <v>0.76</v>
      </c>
    </row>
    <row r="14" spans="1:6" ht="25" customHeight="1" x14ac:dyDescent="0.35">
      <c r="A14" s="130" t="s">
        <v>22</v>
      </c>
      <c r="B14" s="31">
        <v>0.89</v>
      </c>
      <c r="C14" s="31">
        <v>0.82</v>
      </c>
      <c r="D14" s="31">
        <v>0.66666666666666663</v>
      </c>
      <c r="E14" s="28">
        <v>0.77</v>
      </c>
    </row>
    <row r="15" spans="1:6" ht="25" customHeight="1" x14ac:dyDescent="0.35">
      <c r="A15" s="141" t="s">
        <v>328</v>
      </c>
      <c r="B15"/>
    </row>
    <row r="16" spans="1:6" ht="25" customHeight="1" x14ac:dyDescent="0.35">
      <c r="A16" s="141"/>
      <c r="B16"/>
    </row>
    <row r="17" spans="1:13" ht="25" customHeight="1" x14ac:dyDescent="0.35">
      <c r="A17" s="240" t="s">
        <v>330</v>
      </c>
      <c r="B17" s="20" t="s">
        <v>47</v>
      </c>
      <c r="C17" s="20" t="s">
        <v>48</v>
      </c>
      <c r="D17" s="20" t="s">
        <v>49</v>
      </c>
      <c r="E17" s="20" t="s">
        <v>232</v>
      </c>
    </row>
    <row r="18" spans="1:13" ht="25" customHeight="1" x14ac:dyDescent="0.35">
      <c r="A18" s="241"/>
      <c r="B18" s="20" t="s">
        <v>52</v>
      </c>
      <c r="C18" s="20" t="s">
        <v>52</v>
      </c>
      <c r="D18" s="20" t="s">
        <v>52</v>
      </c>
      <c r="E18" s="20" t="s">
        <v>52</v>
      </c>
    </row>
    <row r="19" spans="1:13" ht="25" customHeight="1" x14ac:dyDescent="0.35">
      <c r="A19" s="109" t="s">
        <v>68</v>
      </c>
      <c r="B19" s="186">
        <v>5.7</v>
      </c>
      <c r="C19" s="186">
        <v>6</v>
      </c>
      <c r="D19" s="186">
        <v>6</v>
      </c>
      <c r="E19" s="185">
        <v>6.1</v>
      </c>
    </row>
    <row r="20" spans="1:13" ht="25" customHeight="1" x14ac:dyDescent="0.35">
      <c r="A20" s="109" t="s">
        <v>69</v>
      </c>
      <c r="B20" s="186">
        <v>9.3000000000000007</v>
      </c>
      <c r="C20" s="186">
        <v>9.5</v>
      </c>
      <c r="D20" s="186">
        <v>8.6999999999999993</v>
      </c>
      <c r="E20" s="185">
        <v>9.6</v>
      </c>
    </row>
    <row r="21" spans="1:13" ht="25" customHeight="1" x14ac:dyDescent="0.35">
      <c r="A21" s="109" t="s">
        <v>70</v>
      </c>
      <c r="B21" s="186">
        <v>7.9</v>
      </c>
      <c r="C21" s="186">
        <v>8.1</v>
      </c>
      <c r="D21" s="186">
        <v>8.1999999999999993</v>
      </c>
      <c r="E21" s="185">
        <v>8.6999999999999993</v>
      </c>
    </row>
    <row r="22" spans="1:13" ht="25" customHeight="1" x14ac:dyDescent="0.35">
      <c r="A22" s="110" t="s">
        <v>331</v>
      </c>
      <c r="B22" s="110"/>
      <c r="C22" s="110"/>
      <c r="D22" s="58"/>
      <c r="E22" s="58"/>
    </row>
    <row r="23" spans="1:13" ht="25" customHeight="1" x14ac:dyDescent="0.35">
      <c r="A23" s="110" t="s">
        <v>332</v>
      </c>
      <c r="B23" s="110"/>
      <c r="C23" s="58"/>
      <c r="D23" s="58"/>
      <c r="E23" s="58"/>
    </row>
    <row r="24" spans="1:13" ht="25" customHeight="1" x14ac:dyDescent="0.35">
      <c r="A24" s="110"/>
      <c r="B24" s="110"/>
      <c r="C24" s="58"/>
      <c r="D24" s="58"/>
      <c r="E24" s="58"/>
    </row>
    <row r="25" spans="1:13" ht="25" customHeight="1" x14ac:dyDescent="0.35">
      <c r="A25" s="240" t="s">
        <v>329</v>
      </c>
      <c r="B25" s="20" t="s">
        <v>47</v>
      </c>
      <c r="C25" s="20" t="s">
        <v>48</v>
      </c>
      <c r="D25" s="20" t="s">
        <v>49</v>
      </c>
      <c r="E25" s="20" t="s">
        <v>232</v>
      </c>
      <c r="F25" s="58"/>
      <c r="G25" s="58"/>
      <c r="H25" s="58"/>
      <c r="I25" s="58"/>
      <c r="J25" s="58"/>
      <c r="K25" s="58"/>
      <c r="L25" s="58"/>
      <c r="M25" s="58"/>
    </row>
    <row r="26" spans="1:13" ht="25" customHeight="1" x14ac:dyDescent="0.35">
      <c r="A26" s="241"/>
      <c r="B26" s="20" t="s">
        <v>52</v>
      </c>
      <c r="C26" s="20" t="s">
        <v>52</v>
      </c>
      <c r="D26" s="20" t="s">
        <v>52</v>
      </c>
      <c r="E26" s="20" t="s">
        <v>52</v>
      </c>
    </row>
    <row r="27" spans="1:13" ht="25" customHeight="1" x14ac:dyDescent="0.35">
      <c r="A27" s="109" t="s">
        <v>20</v>
      </c>
      <c r="B27" s="186">
        <v>7.4</v>
      </c>
      <c r="C27" s="186">
        <v>8</v>
      </c>
      <c r="D27" s="186">
        <v>7.9</v>
      </c>
      <c r="E27" s="185">
        <v>8.1999999999999993</v>
      </c>
    </row>
    <row r="28" spans="1:13" ht="25" customHeight="1" x14ac:dyDescent="0.35">
      <c r="A28" s="109" t="s">
        <v>27</v>
      </c>
      <c r="B28" s="186">
        <v>7.7</v>
      </c>
      <c r="C28" s="186">
        <v>7.8</v>
      </c>
      <c r="D28" s="186">
        <v>7.7</v>
      </c>
      <c r="E28" s="185">
        <v>8.1999999999999993</v>
      </c>
    </row>
    <row r="29" spans="1:13" ht="25" customHeight="1" x14ac:dyDescent="0.35">
      <c r="A29" s="109" t="s">
        <v>22</v>
      </c>
      <c r="B29" s="186">
        <v>9.1</v>
      </c>
      <c r="C29" s="186">
        <v>7.8</v>
      </c>
      <c r="D29" s="186">
        <v>8.9</v>
      </c>
      <c r="E29" s="185">
        <v>9.9</v>
      </c>
    </row>
    <row r="30" spans="1:13" ht="25" customHeight="1" x14ac:dyDescent="0.35">
      <c r="A30" s="99" t="s">
        <v>333</v>
      </c>
      <c r="B30" s="58"/>
      <c r="C30" s="58"/>
      <c r="D30" s="58"/>
      <c r="E30" s="58"/>
    </row>
    <row r="31" spans="1:13" ht="25" customHeight="1" x14ac:dyDescent="0.35">
      <c r="A31" s="99" t="s">
        <v>332</v>
      </c>
      <c r="B31" s="58"/>
      <c r="C31" s="58"/>
      <c r="D31" s="58"/>
      <c r="E31" s="58"/>
    </row>
    <row r="32" spans="1:13" ht="25" customHeight="1" x14ac:dyDescent="0.35">
      <c r="A32" s="110"/>
      <c r="B32" s="58"/>
      <c r="C32" s="58"/>
      <c r="D32" s="58"/>
      <c r="E32" s="58"/>
    </row>
    <row r="33" spans="1:5" ht="25" customHeight="1" x14ac:dyDescent="0.35">
      <c r="A33" s="239" t="s">
        <v>138</v>
      </c>
      <c r="B33" s="22" t="s">
        <v>47</v>
      </c>
      <c r="C33" s="22" t="s">
        <v>48</v>
      </c>
      <c r="D33" s="22" t="s">
        <v>49</v>
      </c>
      <c r="E33" s="22" t="s">
        <v>232</v>
      </c>
    </row>
    <row r="34" spans="1:5" ht="25" customHeight="1" x14ac:dyDescent="0.35">
      <c r="A34" s="239"/>
      <c r="B34" s="22" t="s">
        <v>52</v>
      </c>
      <c r="C34" s="22" t="s">
        <v>52</v>
      </c>
      <c r="D34" s="22" t="s">
        <v>52</v>
      </c>
      <c r="E34" s="22" t="s">
        <v>52</v>
      </c>
    </row>
    <row r="35" spans="1:5" ht="25" customHeight="1" x14ac:dyDescent="0.35">
      <c r="A35" s="15" t="s">
        <v>68</v>
      </c>
      <c r="B35" s="26">
        <v>0.8</v>
      </c>
      <c r="C35" s="26">
        <v>0.7</v>
      </c>
      <c r="D35" s="26">
        <v>0.8</v>
      </c>
      <c r="E35" s="125">
        <v>1.1000000000000001</v>
      </c>
    </row>
    <row r="36" spans="1:5" ht="25" customHeight="1" x14ac:dyDescent="0.35">
      <c r="A36" s="15" t="s">
        <v>69</v>
      </c>
      <c r="B36" s="26">
        <v>0.7</v>
      </c>
      <c r="C36" s="26">
        <v>0.6</v>
      </c>
      <c r="D36" s="26">
        <v>0.9</v>
      </c>
      <c r="E36" s="125">
        <v>0.9</v>
      </c>
    </row>
    <row r="37" spans="1:5" ht="25" customHeight="1" x14ac:dyDescent="0.35">
      <c r="A37" s="15" t="s">
        <v>70</v>
      </c>
      <c r="B37" s="26">
        <v>0.7</v>
      </c>
      <c r="C37" s="26">
        <v>0.6</v>
      </c>
      <c r="D37" s="26">
        <v>0.8</v>
      </c>
      <c r="E37" s="125">
        <v>0.8</v>
      </c>
    </row>
    <row r="38" spans="1:5" ht="25" customHeight="1" x14ac:dyDescent="0.35">
      <c r="A38" s="99" t="s">
        <v>334</v>
      </c>
      <c r="B38"/>
    </row>
    <row r="39" spans="1:5" ht="25" customHeight="1" x14ac:dyDescent="0.35">
      <c r="A39" s="99" t="s">
        <v>332</v>
      </c>
      <c r="B39" s="58"/>
      <c r="C39" s="58"/>
      <c r="D39" s="58"/>
      <c r="E39" s="58"/>
    </row>
    <row r="40" spans="1:5" ht="25" customHeight="1" x14ac:dyDescent="0.35">
      <c r="A40" s="99"/>
      <c r="B40" s="58"/>
      <c r="C40" s="58"/>
      <c r="D40" s="58"/>
      <c r="E40" s="58"/>
    </row>
    <row r="41" spans="1:5" ht="25" customHeight="1" x14ac:dyDescent="0.35">
      <c r="A41" s="239" t="s">
        <v>136</v>
      </c>
      <c r="B41" s="22" t="s">
        <v>47</v>
      </c>
      <c r="C41" s="22" t="s">
        <v>48</v>
      </c>
      <c r="D41" s="22" t="s">
        <v>49</v>
      </c>
      <c r="E41" s="22" t="s">
        <v>232</v>
      </c>
    </row>
    <row r="42" spans="1:5" ht="25" customHeight="1" x14ac:dyDescent="0.35">
      <c r="A42" s="239"/>
      <c r="B42" s="22" t="s">
        <v>52</v>
      </c>
      <c r="C42" s="22" t="s">
        <v>52</v>
      </c>
      <c r="D42" s="22" t="s">
        <v>52</v>
      </c>
      <c r="E42" s="22" t="s">
        <v>52</v>
      </c>
    </row>
    <row r="43" spans="1:5" ht="25" customHeight="1" x14ac:dyDescent="0.35">
      <c r="A43" s="15" t="s">
        <v>137</v>
      </c>
      <c r="B43" s="26">
        <v>0.8</v>
      </c>
      <c r="C43" s="26">
        <v>0.7</v>
      </c>
      <c r="D43" s="26">
        <v>0.9</v>
      </c>
      <c r="E43" s="125">
        <v>1</v>
      </c>
    </row>
    <row r="44" spans="1:5" ht="25" customHeight="1" x14ac:dyDescent="0.35">
      <c r="A44" s="15" t="s">
        <v>27</v>
      </c>
      <c r="B44" s="26">
        <v>0.6</v>
      </c>
      <c r="C44" s="26">
        <v>0.6</v>
      </c>
      <c r="D44" s="26">
        <v>0.7</v>
      </c>
      <c r="E44" s="125">
        <v>0.8</v>
      </c>
    </row>
    <row r="45" spans="1:5" ht="25" customHeight="1" x14ac:dyDescent="0.35">
      <c r="A45" s="15" t="s">
        <v>22</v>
      </c>
      <c r="B45" s="26">
        <v>0.6</v>
      </c>
      <c r="C45" s="26">
        <v>0.5</v>
      </c>
      <c r="D45" s="26">
        <v>0.6</v>
      </c>
      <c r="E45" s="125">
        <v>0.9</v>
      </c>
    </row>
    <row r="46" spans="1:5" ht="25" customHeight="1" x14ac:dyDescent="0.35">
      <c r="A46" s="99" t="s">
        <v>335</v>
      </c>
      <c r="B46"/>
    </row>
    <row r="47" spans="1:5" ht="25" customHeight="1" x14ac:dyDescent="0.35">
      <c r="A47" s="99" t="s">
        <v>332</v>
      </c>
      <c r="B47" s="58"/>
      <c r="C47" s="58"/>
      <c r="D47" s="58"/>
      <c r="E47" s="58"/>
    </row>
    <row r="48" spans="1:5" ht="25" customHeight="1" x14ac:dyDescent="0.35">
      <c r="A48" s="2"/>
      <c r="B48"/>
    </row>
  </sheetData>
  <mergeCells count="6">
    <mergeCell ref="A41:A42"/>
    <mergeCell ref="A33:A34"/>
    <mergeCell ref="A25:A26"/>
    <mergeCell ref="A10:A11"/>
    <mergeCell ref="A3:A4"/>
    <mergeCell ref="A17:A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eac6b6-8389-40b8-91c3-a7d90e996c8c" xsi:nil="true"/>
    <lcf76f155ced4ddcb4097134ff3c332f xmlns="a19ff0a4-99db-428a-8a70-c893f47dd424">
      <Terms xmlns="http://schemas.microsoft.com/office/infopath/2007/PartnerControls"/>
    </lcf76f155ced4ddcb4097134ff3c332f>
    <SharedWithUsers xmlns="10eac6b6-8389-40b8-91c3-a7d90e996c8c">
      <UserInfo>
        <DisplayName>Lisa Peterson</DisplayName>
        <AccountId>382</AccountId>
        <AccountType/>
      </UserInfo>
      <UserInfo>
        <DisplayName>Emma Jobson</DisplayName>
        <AccountId>50</AccountId>
        <AccountType/>
      </UserInfo>
      <UserInfo>
        <DisplayName>Tim O'Mahony</DisplayName>
        <AccountId>224</AccountId>
        <AccountType/>
      </UserInfo>
      <UserInfo>
        <DisplayName>Tara Pamula</DisplayName>
        <AccountId>336</AccountId>
        <AccountType/>
      </UserInfo>
      <UserInfo>
        <DisplayName>Conrad Sadlo</DisplayName>
        <AccountId>673</AccountId>
        <AccountType/>
      </UserInfo>
      <UserInfo>
        <DisplayName>Timothy Yap</DisplayName>
        <AccountId>19</AccountId>
        <AccountType/>
      </UserInfo>
      <UserInfo>
        <DisplayName>Marion Downey</DisplayName>
        <AccountId>223</AccountId>
        <AccountType/>
      </UserInfo>
      <UserInfo>
        <DisplayName>Kathy Galway</DisplayName>
        <AccountId>590</AccountId>
        <AccountType/>
      </UserInfo>
      <UserInfo>
        <DisplayName>Elizabeth Huntly</DisplayName>
        <AccountId>92</AccountId>
        <AccountType/>
      </UserInfo>
      <UserInfo>
        <DisplayName>Carol Yee</DisplayName>
        <AccountId>112</AccountId>
        <AccountType/>
      </UserInfo>
      <UserInfo>
        <DisplayName>Nicholas Bacon</DisplayName>
        <AccountId>91</AccountId>
        <AccountType/>
      </UserInfo>
      <UserInfo>
        <DisplayName>Suzi Clark</DisplayName>
        <AccountId>304</AccountId>
        <AccountType/>
      </UserInfo>
      <UserInfo>
        <DisplayName>Reid Workman</DisplayName>
        <AccountId>393</AccountId>
        <AccountType/>
      </UserInfo>
      <UserInfo>
        <DisplayName>Rahim Sharieff</DisplayName>
        <AccountId>134</AccountId>
        <AccountType/>
      </UserInfo>
      <UserInfo>
        <DisplayName>Isabella Carmody</DisplayName>
        <AccountId>507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DD712D871B5F4498B3B180C0909325" ma:contentTypeVersion="16" ma:contentTypeDescription="Create a new document." ma:contentTypeScope="" ma:versionID="52c7a6bad7650bd8f6e8ef4cbc849107">
  <xsd:schema xmlns:xsd="http://www.w3.org/2001/XMLSchema" xmlns:xs="http://www.w3.org/2001/XMLSchema" xmlns:p="http://schemas.microsoft.com/office/2006/metadata/properties" xmlns:ns2="a19ff0a4-99db-428a-8a70-c893f47dd424" xmlns:ns3="10eac6b6-8389-40b8-91c3-a7d90e996c8c" targetNamespace="http://schemas.microsoft.com/office/2006/metadata/properties" ma:root="true" ma:fieldsID="bfdbafca37db98a1314270cccc020e04" ns2:_="" ns3:_="">
    <xsd:import namespace="a19ff0a4-99db-428a-8a70-c893f47dd424"/>
    <xsd:import namespace="10eac6b6-8389-40b8-91c3-a7d90e996c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ff0a4-99db-428a-8a70-c893f47dd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53d20b5-6419-4d10-afdf-1b8870cd91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ac6b6-8389-40b8-91c3-a7d90e996c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5db152b-4bcb-4c5d-a5f0-06a914f13c24}" ma:internalName="TaxCatchAll" ma:showField="CatchAllData" ma:web="10eac6b6-8389-40b8-91c3-a7d90e996c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F1C1AA-6537-4FC1-8C71-C24985FB01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33DBBD-28E6-4346-9CBB-E87433382FB8}">
  <ds:schemaRefs>
    <ds:schemaRef ds:uri="http://www.w3.org/XML/1998/namespace"/>
    <ds:schemaRef ds:uri="a19ff0a4-99db-428a-8a70-c893f47dd424"/>
    <ds:schemaRef ds:uri="10eac6b6-8389-40b8-91c3-a7d90e996c8c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76BB56-73D3-4019-AAD4-00D87463B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ff0a4-99db-428a-8a70-c893f47dd424"/>
    <ds:schemaRef ds:uri="10eac6b6-8389-40b8-91c3-a7d90e996c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Table of contents</vt:lpstr>
      <vt:lpstr>Year in review</vt:lpstr>
      <vt:lpstr>Overview</vt:lpstr>
      <vt:lpstr>Compliance</vt:lpstr>
      <vt:lpstr>Worker Regulation</vt:lpstr>
      <vt:lpstr>Workforce Responsibilities</vt:lpstr>
      <vt:lpstr>SIRS</vt:lpstr>
      <vt:lpstr>Complaints</vt:lpstr>
      <vt:lpstr>Sector Segmentation</vt:lpstr>
      <vt:lpstr>Quality Indicators</vt:lpstr>
      <vt:lpstr>Provider Approvals - Not in SPR</vt:lpstr>
      <vt:lpstr>'Table of contents'!_Toc159320233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Reid Workman</dc:creator>
  <cp:keywords/>
  <dc:description/>
  <cp:lastModifiedBy>Rahim Sharieff</cp:lastModifiedBy>
  <cp:revision/>
  <dcterms:created xsi:type="dcterms:W3CDTF">2024-01-24T03:22:25Z</dcterms:created>
  <dcterms:modified xsi:type="dcterms:W3CDTF">2024-09-25T12:11:14Z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0x0101008EDD712D871B5F4498B3B180C0909325</vt:lpwstr>
  </property>
  <property fmtid="{D5CDD505-2E9C-101B-9397-08002B2CF9AE}" pid="3" name="MediaServiceImageTags">
    <vt:lpwstr/>
  </property>
</Properties>
</file>